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a_git_repos\aa_documentation\jcass_docs2\templates\"/>
    </mc:Choice>
  </mc:AlternateContent>
  <xr:revisionPtr revIDLastSave="0" documentId="13_ncr:1_{13F90A50-2998-4B25-8C92-98C6C3EB0541}" xr6:coauthVersionLast="47" xr6:coauthVersionMax="47" xr10:uidLastSave="{00000000-0000-0000-0000-000000000000}"/>
  <bookViews>
    <workbookView xWindow="25695" yWindow="0" windowWidth="26010" windowHeight="20985" activeTab="1" xr2:uid="{399D8ED1-DF05-4A41-ABD1-63947F661167}"/>
  </bookViews>
  <sheets>
    <sheet name="notes" sheetId="2" r:id="rId1"/>
    <sheet name="lkp_project" sheetId="1" r:id="rId2"/>
    <sheet name="lkp_main" sheetId="3" r:id="rId3"/>
  </sheets>
  <definedNames>
    <definedName name="_xlnm._FilterDatabase" localSheetId="2" hidden="1">lkp_main!$A$1:$E$159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3" i="1"/>
  <c r="C42" i="1"/>
  <c r="C32" i="1"/>
  <c r="C31" i="1"/>
  <c r="C30" i="1"/>
  <c r="D61" i="3"/>
  <c r="D62" i="3"/>
  <c r="D63" i="3"/>
  <c r="D64" i="3"/>
  <c r="D65" i="3"/>
  <c r="D66" i="3"/>
  <c r="D67" i="3"/>
  <c r="D68" i="3"/>
  <c r="D60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26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4" i="3"/>
</calcChain>
</file>

<file path=xl/sharedStrings.xml><?xml version="1.0" encoding="utf-8"?>
<sst xmlns="http://schemas.openxmlformats.org/spreadsheetml/2006/main" count="614" uniqueCount="258">
  <si>
    <t>lookup_set_name</t>
  </si>
  <si>
    <t>setting_key</t>
  </si>
  <si>
    <t>setting_value</t>
  </si>
  <si>
    <t>comment</t>
  </si>
  <si>
    <t>update_fpr_project</t>
  </si>
  <si>
    <t>general</t>
  </si>
  <si>
    <t>base_date</t>
  </si>
  <si>
    <t>30/06/2025</t>
  </si>
  <si>
    <t>Date to be used as the basis on which Surface Age and Pavement Age is calculated.</t>
  </si>
  <si>
    <t>proxval_last_period</t>
  </si>
  <si>
    <t>Last modelling period (inclusive) in which the ProxVal model will distinguish between Satelite and Non-Satelite segments</t>
  </si>
  <si>
    <t>short_term_periods</t>
  </si>
  <si>
    <t>Number of modelling periods considered short term for purposes of trigger adjustment</t>
  </si>
  <si>
    <t>candidate_selection</t>
  </si>
  <si>
    <t>min_periods_to_next_treat</t>
  </si>
  <si>
    <t>Minimum periods to next treatment (i.e. do not consider treatment if periods to a committed future treatment is less than this)</t>
  </si>
  <si>
    <t>min_sdi_to_treat</t>
  </si>
  <si>
    <t>Minimum SDI to trigger candidate - use to throttle (EITHER condition applied with minimum PDI)</t>
  </si>
  <si>
    <t>min_pdi_to_treat</t>
  </si>
  <si>
    <t>Minimum PDI to trigger candidate - use to throttle  (EITHER condition applied with minimum SPDI)</t>
  </si>
  <si>
    <t>min_sla_to_treat_ac</t>
  </si>
  <si>
    <t>Minimum Surface Life Achieved to consider for AC - gatekeeper that can be used to throttle treatments</t>
  </si>
  <si>
    <t>min_sla_to_treat_cs</t>
  </si>
  <si>
    <t>Minimum Surface Life Achieved to consider for Chipseals - gatekeeper that can be used to throttle treatments</t>
  </si>
  <si>
    <t>treatment_suitability_scores</t>
  </si>
  <si>
    <t>rehab_excess_rut_thresh</t>
  </si>
  <si>
    <t>Rut threshold above which a penalty (for Holding Actions) or boost (for Rehabs) is applied (see below)</t>
  </si>
  <si>
    <t>rehab_excess_rut_fact</t>
  </si>
  <si>
    <t>Multiply excessive rut with this value to get the boost for Rehab TSS based on excessive rut (if any)</t>
  </si>
  <si>
    <t>rehab_pdi_rank</t>
  </si>
  <si>
    <t>PDI rank below which TSS score for Rehab becomes zero</t>
  </si>
  <si>
    <t>holding_pdi_rank_pt1</t>
  </si>
  <si>
    <t>PDI rank below which score for holding action becomes zero</t>
  </si>
  <si>
    <t>holding_pdi_rank_pt2</t>
  </si>
  <si>
    <t>PDI rank at which score for holding action is maximal (100)</t>
  </si>
  <si>
    <t>holding_pdi_rank_pt3</t>
  </si>
  <si>
    <t>TSS for holding action based on PDI when PDI rank is 100</t>
  </si>
  <si>
    <t>holding_max_rut</t>
  </si>
  <si>
    <t>Do not consider holding action if rut is above this value (unless it is not a rehab route in which case it is ignored)</t>
  </si>
  <si>
    <t>preserve_sdi_rank</t>
  </si>
  <si>
    <t>SDI Rank below which score for Preservation becomes zero (we want to apply preservation where there is some surface distress)</t>
  </si>
  <si>
    <t>preserve_max_rut</t>
  </si>
  <si>
    <t>Do not consider preservation if RUT is above this value</t>
  </si>
  <si>
    <t>preserve_min_sla</t>
  </si>
  <si>
    <t>Do not consider preservation if Surface Life Achieved % is below this value</t>
  </si>
  <si>
    <t>mcda_treatment_triggering</t>
  </si>
  <si>
    <t>ac_hmaint_maximum_sla</t>
  </si>
  <si>
    <t>Maximum Surface Life Achieved (%) at which to consider a AC Heavy Maintenance (for SLA over this value, consider only Rehab and Preserve AC with Repairs)</t>
  </si>
  <si>
    <t>maint_pred</t>
  </si>
  <si>
    <t>maint_pdi_threshold</t>
  </si>
  <si>
    <t>Maintenance PDI threshold (force maintenance cost to zero if PDI is below this value)</t>
  </si>
  <si>
    <t>cal_maint_pred</t>
  </si>
  <si>
    <t>Factor to adujst the predicted maintenance cost per km</t>
  </si>
  <si>
    <t>settling_in_values</t>
  </si>
  <si>
    <t>rut</t>
  </si>
  <si>
    <t>naasra</t>
  </si>
  <si>
    <t>treat_surf_class</t>
  </si>
  <si>
    <t>cs</t>
  </si>
  <si>
    <t>ChipSeal_P</t>
  </si>
  <si>
    <t>ChipSeal_H</t>
  </si>
  <si>
    <t>ThinAC_P</t>
  </si>
  <si>
    <t>ac</t>
  </si>
  <si>
    <t>Rehab_CS_RL</t>
  </si>
  <si>
    <t>Rehab_CS_RM</t>
  </si>
  <si>
    <t>Rehab_CS_RH</t>
  </si>
  <si>
    <t>Rehab_CS_UL</t>
  </si>
  <si>
    <t>Rehab_CS_UM</t>
  </si>
  <si>
    <t>Rehab_CS_UH</t>
  </si>
  <si>
    <t>Rehab_AC_RL</t>
  </si>
  <si>
    <t>Rehab_AC_RM</t>
  </si>
  <si>
    <t>Rehab_AC_RH</t>
  </si>
  <si>
    <t>Rehab_AC_UL</t>
  </si>
  <si>
    <t>Rehab_AC_UM</t>
  </si>
  <si>
    <t>Rehab_AC_UH</t>
  </si>
  <si>
    <t>BlockRep</t>
  </si>
  <si>
    <t>blocks</t>
  </si>
  <si>
    <t>ConcRep</t>
  </si>
  <si>
    <t>concrete</t>
  </si>
  <si>
    <t>Xtreat</t>
  </si>
  <si>
    <t>other</t>
  </si>
  <si>
    <t>treat_surf_materials</t>
  </si>
  <si>
    <t>1CHIP</t>
  </si>
  <si>
    <t>2CHIP</t>
  </si>
  <si>
    <t>AC</t>
  </si>
  <si>
    <t>Blocks</t>
  </si>
  <si>
    <t>Concrete</t>
  </si>
  <si>
    <t>surf_thickness_new</t>
  </si>
  <si>
    <t>Thickness of new surfacing when treatment with this material type is applied in Rehab</t>
  </si>
  <si>
    <t>surf_thickness_add</t>
  </si>
  <si>
    <t>Thickness ADDED to existing surfacing when treatment with this material type is applied in overlay or reseal</t>
  </si>
  <si>
    <t>preseal_effective</t>
  </si>
  <si>
    <t>road_class</t>
  </si>
  <si>
    <t>low volume</t>
  </si>
  <si>
    <t>L</t>
  </si>
  <si>
    <t>Road Class assigned for 'low volume' ONRC category roads</t>
  </si>
  <si>
    <t>access</t>
  </si>
  <si>
    <t>Road Class assigned for 'access' ONRC category roads</t>
  </si>
  <si>
    <t>secondary collector</t>
  </si>
  <si>
    <t>M</t>
  </si>
  <si>
    <t>Road Class assigned for 'secondary collector' ONRC category roads</t>
  </si>
  <si>
    <t>primary collector</t>
  </si>
  <si>
    <t>H</t>
  </si>
  <si>
    <t>Road Class assigned for 'primary collector' ONRC category roads</t>
  </si>
  <si>
    <t>arterial</t>
  </si>
  <si>
    <t>Road Class assigned for 'arterial' ONRC category roads</t>
  </si>
  <si>
    <t>regional</t>
  </si>
  <si>
    <t>Road Class assigned for 'regional' ONRC category roads</t>
  </si>
  <si>
    <t>national</t>
  </si>
  <si>
    <t>Road Class assigned for 'national' ONRC category roads</t>
  </si>
  <si>
    <t>default</t>
  </si>
  <si>
    <t>Road Class assigned for 'default' ONRC category roads</t>
  </si>
  <si>
    <t>bca_weighting</t>
  </si>
  <si>
    <t>rl</t>
  </si>
  <si>
    <t>BCA objective wieghting according to Road Type (Urban/Rural and Road Class). Suggested range between 0.5 and 1.0</t>
  </si>
  <si>
    <t>rm</t>
  </si>
  <si>
    <t>rh</t>
  </si>
  <si>
    <t>ul</t>
  </si>
  <si>
    <t>um</t>
  </si>
  <si>
    <t>uh</t>
  </si>
  <si>
    <t>pavement_expected_life</t>
  </si>
  <si>
    <t>Expected effective pavement life after a pavement renewal treatment</t>
  </si>
  <si>
    <t>reset_exceed_thresh_rut</t>
  </si>
  <si>
    <t>cs_rl</t>
  </si>
  <si>
    <t>cs_rm</t>
  </si>
  <si>
    <t>cs_rh</t>
  </si>
  <si>
    <t>cs_ul</t>
  </si>
  <si>
    <t>cs_um</t>
  </si>
  <si>
    <t>cs_uh</t>
  </si>
  <si>
    <t>ac_rl</t>
  </si>
  <si>
    <t>ac_rm</t>
  </si>
  <si>
    <t>ac_rh</t>
  </si>
  <si>
    <t>ac_ul</t>
  </si>
  <si>
    <t>ac_um</t>
  </si>
  <si>
    <t>ac_uh</t>
  </si>
  <si>
    <t>reset_perc_improv_facts_rut</t>
  </si>
  <si>
    <t>rehab_resets_rut</t>
  </si>
  <si>
    <t>reset_exceed_thresh_naasra</t>
  </si>
  <si>
    <t>reset_perc_improv_facts_naasra</t>
  </si>
  <si>
    <t>rehab_resets_naasra</t>
  </si>
  <si>
    <t>surf_life_exp</t>
  </si>
  <si>
    <t>1_1chip_l</t>
  </si>
  <si>
    <t>1_1chip_m</t>
  </si>
  <si>
    <t>1_1chip_h</t>
  </si>
  <si>
    <t>2_1chip_l</t>
  </si>
  <si>
    <t>2_1chip_m</t>
  </si>
  <si>
    <t>2_1chip_h</t>
  </si>
  <si>
    <t>r_1chip_l</t>
  </si>
  <si>
    <t>r_1chip_m</t>
  </si>
  <si>
    <t>r_1chip_h</t>
  </si>
  <si>
    <t>h_1chip_l</t>
  </si>
  <si>
    <t>h_1chip_m</t>
  </si>
  <si>
    <t>h_1chip_h</t>
  </si>
  <si>
    <t>1_2chip_l</t>
  </si>
  <si>
    <t>1_2chip_m</t>
  </si>
  <si>
    <t>1_2chip_h</t>
  </si>
  <si>
    <t>2_2chip_l</t>
  </si>
  <si>
    <t>2_2chip_m</t>
  </si>
  <si>
    <t>2_2chip_h</t>
  </si>
  <si>
    <t>r_2chip_l</t>
  </si>
  <si>
    <t>r_2chip_m</t>
  </si>
  <si>
    <t>r_2chip_h</t>
  </si>
  <si>
    <t>h_2chip_l</t>
  </si>
  <si>
    <t>h_2chip_m</t>
  </si>
  <si>
    <t>h_2chip_h</t>
  </si>
  <si>
    <t>2_ac_l</t>
  </si>
  <si>
    <t>2_ac_m</t>
  </si>
  <si>
    <t>2_ac_h</t>
  </si>
  <si>
    <t>r_ac_l</t>
  </si>
  <si>
    <t>r_ac_m</t>
  </si>
  <si>
    <t>r_ac_h</t>
  </si>
  <si>
    <t>h_ac_l</t>
  </si>
  <si>
    <t>h_ac_m</t>
  </si>
  <si>
    <t>h_ac_h</t>
  </si>
  <si>
    <t>distress</t>
  </si>
  <si>
    <t>poth_booster</t>
  </si>
  <si>
    <t>Boosting factor for pothole area to bring it to scale with other distresses</t>
  </si>
  <si>
    <t>s_curve_default</t>
  </si>
  <si>
    <t>aadi_min</t>
  </si>
  <si>
    <t>Minimum age at distress initiation</t>
  </si>
  <si>
    <t>aadi_max</t>
  </si>
  <si>
    <t>Maximum  age at distress initiation</t>
  </si>
  <si>
    <t>t100_min</t>
  </si>
  <si>
    <t>Minimum time to 100 pct</t>
  </si>
  <si>
    <t>t100_max</t>
  </si>
  <si>
    <t>Maximum time to 100 pct</t>
  </si>
  <si>
    <t>iv_min</t>
  </si>
  <si>
    <t>Minimum initial distress value when it initiates (percent)</t>
  </si>
  <si>
    <t>iv_max</t>
  </si>
  <si>
    <t>Maximum initial distress value when it initiates (percent)</t>
  </si>
  <si>
    <t>iv_expected</t>
  </si>
  <si>
    <t>Expected percentage distress at initiation</t>
  </si>
  <si>
    <t>historic_reset_cs</t>
  </si>
  <si>
    <t>0,0 | 2,0 | 10,2 | 30,10 | 100,40</t>
  </si>
  <si>
    <t>PLM for resetting last survey values if survey was before resurfacing. X = last distress, Y = initial value assigned</t>
  </si>
  <si>
    <t>historic_reset_ac</t>
  </si>
  <si>
    <t>0,0 | 2,0 | 10,1 | 30,5 | 100,30</t>
  </si>
  <si>
    <t>reset_resurf_thresh1</t>
  </si>
  <si>
    <t>Value of pre-treatment value below which zero penalty factor applies to estimated AADT and T100 if a SURFACING is placed over existing distress</t>
  </si>
  <si>
    <t>reset_resurf_thresh2</t>
  </si>
  <si>
    <t>Value of pre-treatment value above which 100% penalty factor applies to estimated AADT and T100 if a SURFACING is placed over existing distress</t>
  </si>
  <si>
    <t>reset_holding_thresh1</t>
  </si>
  <si>
    <t>Value of pre-treatment value below which zero penalty factor applies to estimated AADT and T100 if a HOLDING ACTION is placed over existing distress</t>
  </si>
  <si>
    <t>reset_holding_thresh2</t>
  </si>
  <si>
    <t>Value of pre-treatment value above which 100% penalty factor applies to estimated AADT and T100 if a HOLDING ACTION is placed over existing distress</t>
  </si>
  <si>
    <t>s_curve_potholes</t>
  </si>
  <si>
    <t>0,0 | 0.5,0 |2,1 | 5,1.5 | 100,2</t>
  </si>
  <si>
    <t>ac_hmaint_min_periods_between</t>
  </si>
  <si>
    <t>Minimum number of periods between AC Heavy Maintenance and any previous treatment (excluding Routine Maintenance)</t>
  </si>
  <si>
    <t>holding_or_repairs</t>
  </si>
  <si>
    <t>preserve</t>
  </si>
  <si>
    <t>all_cats</t>
  </si>
  <si>
    <t>Simplified this from D&amp;K original concept which depended on Urban/Rural and Road Class</t>
  </si>
  <si>
    <t>preserve_max_pdi_chipseal</t>
  </si>
  <si>
    <t>Do not consider Chipseal Preservation treatment if PDI is above this value</t>
  </si>
  <si>
    <t>preserve_max_pdi_ac</t>
  </si>
  <si>
    <t>holding_max_pdi_ac</t>
  </si>
  <si>
    <t>Do not consider AC Holding treatment if PDI is above this value</t>
  </si>
  <si>
    <t>Do not consider AC Preservation treatment if PDI is above this value (if above, AC holding will be triggered) - Keep this LOW because Preserve AC includes no repairs!!</t>
  </si>
  <si>
    <t>PreSeal</t>
  </si>
  <si>
    <t>HMaint_AC</t>
  </si>
  <si>
    <t>ThinAC_H</t>
  </si>
  <si>
    <t>Expected surface life (in years) for First Coat, 1Chip Seals, Low Volume roads</t>
  </si>
  <si>
    <t>Expected surface life (in years) for First Coat, 1Chip Seals, Medium Volume roads</t>
  </si>
  <si>
    <t>Expected surface life (in years) for First Coat, 1 Chip Seals, High Volume roads</t>
  </si>
  <si>
    <t>Expected surface life (in years) for Second Coat, 1Chip Seals, Low Volume roads</t>
  </si>
  <si>
    <t>Expected surface life (in years) for Second Coat, 1Chip Seals, Medium Volume roads</t>
  </si>
  <si>
    <t>Expected surface life (in years) for Resurfacing, 1Chip Seals, Low Volume roads</t>
  </si>
  <si>
    <t>Expected surface life (in years) for Resurfacing, 1Chip Seals, Medium Volume roads</t>
  </si>
  <si>
    <t>Expected surface life (in years) for Holding Seal, 1Chip Seals, Low Volume roads</t>
  </si>
  <si>
    <t>Expected surface life (in years) for Holding Seal, 1Chip Seals, Medium Volume roads</t>
  </si>
  <si>
    <t>Expected surface life (in years) for Holding Seal, 1 Chip Seals, High Volume roads</t>
  </si>
  <si>
    <t>Expected surface life (in years) for First Coat, 2Chip Seals, Low Volume roads</t>
  </si>
  <si>
    <t>Expected surface life (in years) for First Coat, 2Chip Seals, Medium Volume roads</t>
  </si>
  <si>
    <t>Expected surface life (in years) for Second Coat, 2Chip Seals, Low Volume roads</t>
  </si>
  <si>
    <t>Expected surface life (in years) for Second Coat, 2Chip Seals, Medium Volume roads</t>
  </si>
  <si>
    <t>Expected surface life (in years) for Resurfacing, 2Chip Seals, Low Volume roads</t>
  </si>
  <si>
    <t>Expected surface life (in years) for Resurfacing, 2Chip Seals, Medium Volume roads</t>
  </si>
  <si>
    <t>Expected surface life (in years) for Holding Seal, 2Chip Seals, Low Volume roads</t>
  </si>
  <si>
    <t>Expected surface life (in years) for Holding Seal, 2Chip Seals, Medium Volume roads</t>
  </si>
  <si>
    <t>Expected surface life (in years) for Second Coat, Asphalt Surfacing, Low Volume roads</t>
  </si>
  <si>
    <t>Expected surface life (in years) for Second Coat, Asphalt Surfacing, Medium Volume roads</t>
  </si>
  <si>
    <t>Expected surface life (in years) for Resurfacing, Asphalt Surfacing, Low Volume roads</t>
  </si>
  <si>
    <t>Expected surface life (in years) for Resurfacing, Asphalt Surfacing, Medium Volume roads</t>
  </si>
  <si>
    <t>Expected surface life (in years) for Holding Seal, Asphalt Surfacing, Low Volume roads</t>
  </si>
  <si>
    <t>Expected surface life (in years) for Holding Seal, Asphalt Surfacing, Medium Volume roads</t>
  </si>
  <si>
    <t>Expected surface life (in years) for Second Coat, Asphalt Surfacing, High Volume roads</t>
  </si>
  <si>
    <t>Expected surface life (in years) for Resurfacing, Asphalt Surfacing, High Volume roads</t>
  </si>
  <si>
    <t>Expected surface life (in years) for Holding Seal, Asphalt Surfacing, High Volume roads</t>
  </si>
  <si>
    <t>Expected surface life (in years) for Second Coat, 1Chip Seals, High Volume roads</t>
  </si>
  <si>
    <t>Expected surface life (in years) for Resurfacing, 1Chip Seals, High Volume roads</t>
  </si>
  <si>
    <t>Expected surface life (in years) for First Coat, 2Chip Seals, High Volume roads</t>
  </si>
  <si>
    <t>Expected surface life (in years) for Second Coat, 2Chip Seals, High Volume roads</t>
  </si>
  <si>
    <t>Expected surface life (in years) for Resurfacing, 2Chip Seals, High Volume roads</t>
  </si>
  <si>
    <t>Expected surface life (in years) for Holding Seal, 2Chip Seals, High Volume roads</t>
  </si>
  <si>
    <t>Assumed 'settling in' value for Naasra (roughness) after construction. This value plays a role in determining the slope of the estimated historical deterioration rate</t>
  </si>
  <si>
    <t>Assumed 'settling in' value for rutting after construction. This value plays a role in determining the slope of the estimated historical deterioration rate</t>
  </si>
  <si>
    <t>ChipSeal_S</t>
  </si>
  <si>
    <t>You can hold notes related to your lookup sets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</si>
</sst>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EE1F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CAD7EE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D5E9C9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 indent="1"/>
    </xf>
    <xf numFmtId="0" fontId="0" fillId="4" borderId="1" xfId="0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 indent="1"/>
    </xf>
    <xf numFmtId="0" fontId="3" fillId="4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right" vertical="center" indent="1"/>
    </xf>
    <xf numFmtId="0" fontId="3" fillId="5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right" vertical="center" indent="1"/>
    </xf>
    <xf numFmtId="0" fontId="3" fillId="6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right" vertical="center" indent="1"/>
    </xf>
    <xf numFmtId="0" fontId="3" fillId="7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indent="1"/>
    </xf>
    <xf numFmtId="0" fontId="3" fillId="8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right" vertical="center" indent="1"/>
    </xf>
    <xf numFmtId="0" fontId="3" fillId="9" borderId="1" xfId="0" applyFont="1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3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right" vertical="center" indent="1"/>
    </xf>
    <xf numFmtId="0" fontId="3" fillId="10" borderId="1" xfId="0" applyFont="1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3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right" vertical="center" indent="1"/>
    </xf>
    <xf numFmtId="0" fontId="3" fillId="11" borderId="1" xfId="0" applyFon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3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right" vertical="center" indent="1"/>
    </xf>
    <xf numFmtId="0" fontId="3" fillId="12" borderId="1" xfId="0" applyFont="1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3" fillId="13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right" vertical="center" indent="1"/>
    </xf>
    <xf numFmtId="0" fontId="3" fillId="13" borderId="1" xfId="0" applyFont="1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0" fontId="3" fillId="14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right" vertical="center" indent="1"/>
    </xf>
    <xf numFmtId="0" fontId="3" fillId="14" borderId="1" xfId="0" applyFont="1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3" fillId="15" borderId="2" xfId="0" applyFont="1" applyFill="1" applyBorder="1" applyAlignment="1">
      <alignment horizontal="left" vertical="center"/>
    </xf>
    <xf numFmtId="0" fontId="3" fillId="15" borderId="2" xfId="0" applyFont="1" applyFill="1" applyBorder="1" applyAlignment="1">
      <alignment horizontal="right" vertical="center" indent="1"/>
    </xf>
    <xf numFmtId="0" fontId="3" fillId="15" borderId="2" xfId="0" applyFont="1" applyFill="1" applyBorder="1" applyAlignment="1">
      <alignment vertical="center"/>
    </xf>
    <xf numFmtId="0" fontId="0" fillId="15" borderId="3" xfId="0" applyFill="1" applyBorder="1" applyAlignment="1">
      <alignment vertical="center"/>
    </xf>
    <xf numFmtId="0" fontId="3" fillId="15" borderId="3" xfId="0" applyFont="1" applyFill="1" applyBorder="1" applyAlignment="1">
      <alignment horizontal="left" vertical="center"/>
    </xf>
    <xf numFmtId="0" fontId="3" fillId="15" borderId="3" xfId="0" applyFont="1" applyFill="1" applyBorder="1" applyAlignment="1">
      <alignment horizontal="right" vertical="center" indent="1"/>
    </xf>
    <xf numFmtId="0" fontId="3" fillId="15" borderId="3" xfId="0" applyFont="1" applyFill="1" applyBorder="1" applyAlignment="1">
      <alignment vertical="center"/>
    </xf>
    <xf numFmtId="0" fontId="3" fillId="15" borderId="4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right" vertical="center" indent="1"/>
    </xf>
    <xf numFmtId="0" fontId="3" fillId="15" borderId="4" xfId="0" applyFont="1" applyFill="1" applyBorder="1" applyAlignment="1">
      <alignment vertical="center"/>
    </xf>
    <xf numFmtId="0" fontId="0" fillId="15" borderId="4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right" vertical="center" indent="1"/>
    </xf>
    <xf numFmtId="0" fontId="3" fillId="7" borderId="2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3" fillId="7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right" vertical="center" indent="1"/>
    </xf>
    <xf numFmtId="0" fontId="3" fillId="7" borderId="3" xfId="0" applyFont="1" applyFill="1" applyBorder="1" applyAlignment="1">
      <alignment vertical="center"/>
    </xf>
    <xf numFmtId="0" fontId="3" fillId="7" borderId="4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right" vertical="center" indent="1"/>
    </xf>
    <xf numFmtId="0" fontId="3" fillId="7" borderId="4" xfId="0" applyFon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0" fontId="3" fillId="16" borderId="1" xfId="0" applyFont="1" applyFill="1" applyBorder="1" applyAlignment="1">
      <alignment horizontal="left" vertical="center"/>
    </xf>
    <xf numFmtId="0" fontId="0" fillId="17" borderId="1" xfId="0" applyFill="1" applyBorder="1" applyAlignment="1">
      <alignment vertical="center"/>
    </xf>
    <xf numFmtId="0" fontId="3" fillId="17" borderId="1" xfId="0" applyFont="1" applyFill="1" applyBorder="1" applyAlignment="1">
      <alignment horizontal="left" vertical="center"/>
    </xf>
    <xf numFmtId="0" fontId="0" fillId="18" borderId="1" xfId="0" applyFill="1" applyBorder="1" applyAlignment="1">
      <alignment vertical="center"/>
    </xf>
    <xf numFmtId="0" fontId="3" fillId="18" borderId="1" xfId="0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right" vertical="center" indent="1"/>
    </xf>
    <xf numFmtId="0" fontId="3" fillId="18" borderId="1" xfId="0" applyFont="1" applyFill="1" applyBorder="1" applyAlignment="1">
      <alignment vertical="center"/>
    </xf>
    <xf numFmtId="0" fontId="3" fillId="14" borderId="1" xfId="0" quotePrefix="1" applyFont="1" applyFill="1" applyBorder="1" applyAlignment="1">
      <alignment horizontal="right" vertical="center" indent="1"/>
    </xf>
    <xf numFmtId="0" fontId="0" fillId="19" borderId="1" xfId="0" applyFill="1" applyBorder="1" applyAlignment="1">
      <alignment vertical="center"/>
    </xf>
    <xf numFmtId="0" fontId="3" fillId="19" borderId="1" xfId="0" applyFont="1" applyFill="1" applyBorder="1" applyAlignment="1">
      <alignment horizontal="left" vertical="center"/>
    </xf>
    <xf numFmtId="0" fontId="3" fillId="19" borderId="1" xfId="0" applyFont="1" applyFill="1" applyBorder="1" applyAlignment="1">
      <alignment horizontal="right" vertical="center" indent="1"/>
    </xf>
    <xf numFmtId="0" fontId="3" fillId="19" borderId="1" xfId="0" applyFont="1" applyFill="1" applyBorder="1" applyAlignment="1">
      <alignment vertical="center"/>
    </xf>
    <xf numFmtId="0" fontId="3" fillId="19" borderId="1" xfId="0" quotePrefix="1" applyFont="1" applyFill="1" applyBorder="1" applyAlignment="1">
      <alignment horizontal="right" vertical="center" indent="1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right" vertical="center" indent="1"/>
    </xf>
    <xf numFmtId="0" fontId="3" fillId="3" borderId="4" xfId="0" applyFont="1" applyFill="1" applyBorder="1" applyAlignment="1">
      <alignment horizontal="right" vertical="center" indent="1"/>
    </xf>
    <xf numFmtId="0" fontId="0" fillId="20" borderId="2" xfId="0" applyFill="1" applyBorder="1" applyAlignment="1">
      <alignment vertical="center"/>
    </xf>
    <xf numFmtId="0" fontId="3" fillId="20" borderId="2" xfId="0" applyFont="1" applyFill="1" applyBorder="1" applyAlignment="1">
      <alignment horizontal="left" vertical="center"/>
    </xf>
    <xf numFmtId="0" fontId="3" fillId="20" borderId="2" xfId="0" applyFont="1" applyFill="1" applyBorder="1" applyAlignment="1">
      <alignment horizontal="right" vertical="center" indent="1"/>
    </xf>
    <xf numFmtId="0" fontId="3" fillId="20" borderId="2" xfId="0" applyFon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3" fillId="21" borderId="1" xfId="0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8C0D-96E7-409F-953B-82D63906A480}">
  <dimension ref="B2"/>
  <sheetViews>
    <sheetView workbookViewId="0">
      <selection activeCell="B3" sqref="B3"/>
    </sheetView>
  </sheetViews>
  <sheetFormatPr defaultRowHeight="15" x14ac:dyDescent="0.25"/>
  <sheetData>
    <row r="2" spans="2:2" x14ac:dyDescent="0.25">
      <c r="B2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CD6F7-8574-4932-97C9-769A5EC1126E}">
  <dimension ref="A1:D59"/>
  <sheetViews>
    <sheetView tabSelected="1" workbookViewId="0">
      <selection activeCell="B45" sqref="B45"/>
    </sheetView>
  </sheetViews>
  <sheetFormatPr defaultRowHeight="15" x14ac:dyDescent="0.25"/>
  <cols>
    <col min="1" max="1" width="30" bestFit="1" customWidth="1"/>
    <col min="2" max="2" width="31.5703125" bestFit="1" customWidth="1"/>
    <col min="3" max="3" width="29.140625" bestFit="1" customWidth="1"/>
    <col min="4" max="4" width="141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5" t="s">
        <v>5</v>
      </c>
      <c r="B2" s="6" t="s">
        <v>6</v>
      </c>
      <c r="C2" s="7" t="s">
        <v>7</v>
      </c>
      <c r="D2" s="8" t="s">
        <v>8</v>
      </c>
    </row>
    <row r="3" spans="1:4" x14ac:dyDescent="0.25">
      <c r="A3" s="5" t="s">
        <v>5</v>
      </c>
      <c r="B3" s="6" t="s">
        <v>9</v>
      </c>
      <c r="C3" s="9">
        <v>3</v>
      </c>
      <c r="D3" s="8" t="s">
        <v>10</v>
      </c>
    </row>
    <row r="4" spans="1:4" x14ac:dyDescent="0.25">
      <c r="A4" s="5" t="s">
        <v>5</v>
      </c>
      <c r="B4" s="6" t="s">
        <v>11</v>
      </c>
      <c r="C4" s="9">
        <v>3</v>
      </c>
      <c r="D4" s="8" t="s">
        <v>12</v>
      </c>
    </row>
    <row r="5" spans="1:4" x14ac:dyDescent="0.25">
      <c r="A5" s="10" t="s">
        <v>13</v>
      </c>
      <c r="B5" s="11" t="s">
        <v>14</v>
      </c>
      <c r="C5" s="12">
        <v>6</v>
      </c>
      <c r="D5" s="13" t="s">
        <v>15</v>
      </c>
    </row>
    <row r="6" spans="1:4" x14ac:dyDescent="0.25">
      <c r="A6" s="10" t="s">
        <v>13</v>
      </c>
      <c r="B6" s="11" t="s">
        <v>16</v>
      </c>
      <c r="C6" s="103">
        <v>2</v>
      </c>
      <c r="D6" s="13" t="s">
        <v>17</v>
      </c>
    </row>
    <row r="7" spans="1:4" x14ac:dyDescent="0.25">
      <c r="A7" s="10" t="s">
        <v>13</v>
      </c>
      <c r="B7" s="11" t="s">
        <v>18</v>
      </c>
      <c r="C7" s="103">
        <v>2</v>
      </c>
      <c r="D7" s="13" t="s">
        <v>19</v>
      </c>
    </row>
    <row r="8" spans="1:4" x14ac:dyDescent="0.25">
      <c r="A8" s="10" t="s">
        <v>13</v>
      </c>
      <c r="B8" s="11" t="s">
        <v>20</v>
      </c>
      <c r="C8" s="103">
        <v>50</v>
      </c>
      <c r="D8" s="13" t="s">
        <v>21</v>
      </c>
    </row>
    <row r="9" spans="1:4" x14ac:dyDescent="0.25">
      <c r="A9" s="10" t="s">
        <v>13</v>
      </c>
      <c r="B9" s="11" t="s">
        <v>22</v>
      </c>
      <c r="C9" s="103">
        <v>50</v>
      </c>
      <c r="D9" s="13" t="s">
        <v>23</v>
      </c>
    </row>
    <row r="10" spans="1:4" x14ac:dyDescent="0.25">
      <c r="A10" s="14" t="s">
        <v>24</v>
      </c>
      <c r="B10" s="15" t="s">
        <v>25</v>
      </c>
      <c r="C10">
        <v>15.83</v>
      </c>
      <c r="D10" s="17" t="s">
        <v>26</v>
      </c>
    </row>
    <row r="11" spans="1:4" x14ac:dyDescent="0.25">
      <c r="A11" s="14" t="s">
        <v>24</v>
      </c>
      <c r="B11" s="15" t="s">
        <v>27</v>
      </c>
      <c r="C11">
        <v>4.71</v>
      </c>
      <c r="D11" s="17" t="s">
        <v>28</v>
      </c>
    </row>
    <row r="12" spans="1:4" x14ac:dyDescent="0.25">
      <c r="A12" s="14" t="s">
        <v>24</v>
      </c>
      <c r="B12" s="92" t="s">
        <v>29</v>
      </c>
      <c r="C12">
        <v>90</v>
      </c>
      <c r="D12" s="93" t="s">
        <v>30</v>
      </c>
    </row>
    <row r="13" spans="1:4" x14ac:dyDescent="0.25">
      <c r="A13" s="14" t="s">
        <v>24</v>
      </c>
      <c r="B13" s="92" t="s">
        <v>31</v>
      </c>
      <c r="C13">
        <v>70</v>
      </c>
      <c r="D13" s="93" t="s">
        <v>32</v>
      </c>
    </row>
    <row r="14" spans="1:4" x14ac:dyDescent="0.25">
      <c r="A14" s="14" t="s">
        <v>24</v>
      </c>
      <c r="B14" s="92" t="s">
        <v>33</v>
      </c>
      <c r="C14">
        <v>95.38</v>
      </c>
      <c r="D14" s="93" t="s">
        <v>34</v>
      </c>
    </row>
    <row r="15" spans="1:4" x14ac:dyDescent="0.25">
      <c r="A15" s="14" t="s">
        <v>24</v>
      </c>
      <c r="B15" s="92" t="s">
        <v>35</v>
      </c>
      <c r="C15">
        <v>69.52</v>
      </c>
      <c r="D15" s="93" t="s">
        <v>36</v>
      </c>
    </row>
    <row r="16" spans="1:4" x14ac:dyDescent="0.25">
      <c r="A16" s="14" t="s">
        <v>24</v>
      </c>
      <c r="B16" s="92" t="s">
        <v>37</v>
      </c>
      <c r="C16">
        <v>16.37</v>
      </c>
      <c r="D16" s="93" t="s">
        <v>38</v>
      </c>
    </row>
    <row r="17" spans="1:4" x14ac:dyDescent="0.25">
      <c r="A17" s="14" t="s">
        <v>24</v>
      </c>
      <c r="B17" s="92" t="s">
        <v>39</v>
      </c>
      <c r="C17">
        <v>5</v>
      </c>
      <c r="D17" s="93" t="s">
        <v>40</v>
      </c>
    </row>
    <row r="18" spans="1:4" x14ac:dyDescent="0.25">
      <c r="A18" s="14" t="s">
        <v>24</v>
      </c>
      <c r="B18" s="92" t="s">
        <v>212</v>
      </c>
      <c r="C18">
        <v>12.2</v>
      </c>
      <c r="D18" s="93" t="s">
        <v>213</v>
      </c>
    </row>
    <row r="19" spans="1:4" x14ac:dyDescent="0.25">
      <c r="A19" s="14" t="s">
        <v>24</v>
      </c>
      <c r="B19" s="92" t="s">
        <v>214</v>
      </c>
      <c r="C19">
        <v>9.98</v>
      </c>
      <c r="D19" s="93" t="s">
        <v>217</v>
      </c>
    </row>
    <row r="20" spans="1:4" x14ac:dyDescent="0.25">
      <c r="A20" s="14" t="s">
        <v>24</v>
      </c>
      <c r="B20" s="92" t="s">
        <v>215</v>
      </c>
      <c r="C20">
        <v>95.04</v>
      </c>
      <c r="D20" s="93" t="s">
        <v>216</v>
      </c>
    </row>
    <row r="21" spans="1:4" x14ac:dyDescent="0.25">
      <c r="A21" s="14" t="s">
        <v>24</v>
      </c>
      <c r="B21" s="92" t="s">
        <v>41</v>
      </c>
      <c r="C21">
        <v>10.64</v>
      </c>
      <c r="D21" s="93" t="s">
        <v>42</v>
      </c>
    </row>
    <row r="22" spans="1:4" x14ac:dyDescent="0.25">
      <c r="A22" s="14" t="s">
        <v>24</v>
      </c>
      <c r="B22" s="92" t="s">
        <v>43</v>
      </c>
      <c r="C22">
        <v>76.900000000000006</v>
      </c>
      <c r="D22" s="93" t="s">
        <v>44</v>
      </c>
    </row>
    <row r="23" spans="1:4" x14ac:dyDescent="0.25">
      <c r="A23" s="5" t="s">
        <v>45</v>
      </c>
      <c r="B23" s="6" t="s">
        <v>46</v>
      </c>
      <c r="C23" s="9">
        <v>90</v>
      </c>
      <c r="D23" s="8" t="s">
        <v>47</v>
      </c>
    </row>
    <row r="24" spans="1:4" x14ac:dyDescent="0.25">
      <c r="A24" s="5" t="s">
        <v>45</v>
      </c>
      <c r="B24" s="6" t="s">
        <v>206</v>
      </c>
      <c r="C24" s="95">
        <v>5</v>
      </c>
      <c r="D24" s="8" t="s">
        <v>207</v>
      </c>
    </row>
    <row r="25" spans="1:4" x14ac:dyDescent="0.25">
      <c r="A25" s="18" t="s">
        <v>48</v>
      </c>
      <c r="B25" s="19" t="s">
        <v>49</v>
      </c>
      <c r="C25" s="94">
        <v>15</v>
      </c>
      <c r="D25" s="21" t="s">
        <v>50</v>
      </c>
    </row>
    <row r="26" spans="1:4" x14ac:dyDescent="0.25">
      <c r="A26" s="18" t="s">
        <v>48</v>
      </c>
      <c r="B26" s="19" t="s">
        <v>51</v>
      </c>
      <c r="C26" s="20">
        <v>0.5</v>
      </c>
      <c r="D26" s="21" t="s">
        <v>52</v>
      </c>
    </row>
    <row r="27" spans="1:4" x14ac:dyDescent="0.25">
      <c r="A27" s="50" t="s">
        <v>139</v>
      </c>
      <c r="B27" s="51" t="s">
        <v>140</v>
      </c>
      <c r="C27" s="100">
        <v>2</v>
      </c>
      <c r="D27" s="53" t="s">
        <v>221</v>
      </c>
    </row>
    <row r="28" spans="1:4" x14ac:dyDescent="0.25">
      <c r="A28" s="50" t="s">
        <v>139</v>
      </c>
      <c r="B28" s="51" t="s">
        <v>141</v>
      </c>
      <c r="C28" s="100">
        <v>2</v>
      </c>
      <c r="D28" s="53" t="s">
        <v>222</v>
      </c>
    </row>
    <row r="29" spans="1:4" x14ac:dyDescent="0.25">
      <c r="A29" s="50" t="s">
        <v>139</v>
      </c>
      <c r="B29" s="51" t="s">
        <v>142</v>
      </c>
      <c r="C29" s="100">
        <v>1</v>
      </c>
      <c r="D29" s="53" t="s">
        <v>223</v>
      </c>
    </row>
    <row r="30" spans="1:4" x14ac:dyDescent="0.25">
      <c r="A30" s="50" t="s">
        <v>139</v>
      </c>
      <c r="B30" s="51" t="s">
        <v>143</v>
      </c>
      <c r="C30" s="100">
        <f>+C33+2</f>
        <v>21</v>
      </c>
      <c r="D30" s="53" t="s">
        <v>224</v>
      </c>
    </row>
    <row r="31" spans="1:4" x14ac:dyDescent="0.25">
      <c r="A31" s="50" t="s">
        <v>139</v>
      </c>
      <c r="B31" s="51" t="s">
        <v>144</v>
      </c>
      <c r="C31" s="100">
        <f t="shared" ref="C31:C32" si="0">+C34+2</f>
        <v>18</v>
      </c>
      <c r="D31" s="53" t="s">
        <v>225</v>
      </c>
    </row>
    <row r="32" spans="1:4" x14ac:dyDescent="0.25">
      <c r="A32" s="50" t="s">
        <v>139</v>
      </c>
      <c r="B32" s="51" t="s">
        <v>145</v>
      </c>
      <c r="C32" s="100">
        <f t="shared" si="0"/>
        <v>14</v>
      </c>
      <c r="D32" s="53" t="s">
        <v>248</v>
      </c>
    </row>
    <row r="33" spans="1:4" x14ac:dyDescent="0.25">
      <c r="A33" s="50" t="s">
        <v>139</v>
      </c>
      <c r="B33" s="51" t="s">
        <v>146</v>
      </c>
      <c r="C33" s="100">
        <v>19</v>
      </c>
      <c r="D33" s="53" t="s">
        <v>226</v>
      </c>
    </row>
    <row r="34" spans="1:4" x14ac:dyDescent="0.25">
      <c r="A34" s="50" t="s">
        <v>139</v>
      </c>
      <c r="B34" s="51" t="s">
        <v>147</v>
      </c>
      <c r="C34" s="100">
        <v>16</v>
      </c>
      <c r="D34" s="53" t="s">
        <v>227</v>
      </c>
    </row>
    <row r="35" spans="1:4" x14ac:dyDescent="0.25">
      <c r="A35" s="50" t="s">
        <v>139</v>
      </c>
      <c r="B35" s="51" t="s">
        <v>148</v>
      </c>
      <c r="C35" s="100">
        <v>12</v>
      </c>
      <c r="D35" s="53" t="s">
        <v>249</v>
      </c>
    </row>
    <row r="36" spans="1:4" x14ac:dyDescent="0.25">
      <c r="A36" s="50" t="s">
        <v>139</v>
      </c>
      <c r="B36" s="51" t="s">
        <v>149</v>
      </c>
      <c r="C36" s="100">
        <v>19</v>
      </c>
      <c r="D36" s="53" t="s">
        <v>228</v>
      </c>
    </row>
    <row r="37" spans="1:4" x14ac:dyDescent="0.25">
      <c r="A37" s="50" t="s">
        <v>139</v>
      </c>
      <c r="B37" s="51" t="s">
        <v>150</v>
      </c>
      <c r="C37" s="100">
        <v>16</v>
      </c>
      <c r="D37" s="53" t="s">
        <v>229</v>
      </c>
    </row>
    <row r="38" spans="1:4" x14ac:dyDescent="0.25">
      <c r="A38" s="50" t="s">
        <v>139</v>
      </c>
      <c r="B38" s="51" t="s">
        <v>151</v>
      </c>
      <c r="C38" s="100">
        <v>12</v>
      </c>
      <c r="D38" s="53" t="s">
        <v>230</v>
      </c>
    </row>
    <row r="39" spans="1:4" x14ac:dyDescent="0.25">
      <c r="A39" s="78" t="s">
        <v>139</v>
      </c>
      <c r="B39" s="79" t="s">
        <v>152</v>
      </c>
      <c r="C39" s="101">
        <v>2</v>
      </c>
      <c r="D39" s="53" t="s">
        <v>231</v>
      </c>
    </row>
    <row r="40" spans="1:4" x14ac:dyDescent="0.25">
      <c r="A40" s="78" t="s">
        <v>139</v>
      </c>
      <c r="B40" s="79" t="s">
        <v>153</v>
      </c>
      <c r="C40" s="101">
        <v>2</v>
      </c>
      <c r="D40" s="53" t="s">
        <v>232</v>
      </c>
    </row>
    <row r="41" spans="1:4" x14ac:dyDescent="0.25">
      <c r="A41" s="78" t="s">
        <v>139</v>
      </c>
      <c r="B41" s="79" t="s">
        <v>154</v>
      </c>
      <c r="C41" s="101">
        <v>1</v>
      </c>
      <c r="D41" s="53" t="s">
        <v>250</v>
      </c>
    </row>
    <row r="42" spans="1:4" x14ac:dyDescent="0.25">
      <c r="A42" s="78" t="s">
        <v>139</v>
      </c>
      <c r="B42" s="79" t="s">
        <v>155</v>
      </c>
      <c r="C42" s="101">
        <f>+C45+2</f>
        <v>19</v>
      </c>
      <c r="D42" s="53" t="s">
        <v>233</v>
      </c>
    </row>
    <row r="43" spans="1:4" x14ac:dyDescent="0.25">
      <c r="A43" s="78" t="s">
        <v>139</v>
      </c>
      <c r="B43" s="79" t="s">
        <v>156</v>
      </c>
      <c r="C43" s="101">
        <f t="shared" ref="C43:C44" si="1">+C46+2</f>
        <v>17</v>
      </c>
      <c r="D43" s="53" t="s">
        <v>234</v>
      </c>
    </row>
    <row r="44" spans="1:4" x14ac:dyDescent="0.25">
      <c r="A44" s="78" t="s">
        <v>139</v>
      </c>
      <c r="B44" s="79" t="s">
        <v>157</v>
      </c>
      <c r="C44" s="101">
        <f t="shared" si="1"/>
        <v>12</v>
      </c>
      <c r="D44" s="53" t="s">
        <v>251</v>
      </c>
    </row>
    <row r="45" spans="1:4" x14ac:dyDescent="0.25">
      <c r="A45" s="78" t="s">
        <v>139</v>
      </c>
      <c r="B45" s="79" t="s">
        <v>158</v>
      </c>
      <c r="C45" s="101">
        <v>17</v>
      </c>
      <c r="D45" s="53" t="s">
        <v>235</v>
      </c>
    </row>
    <row r="46" spans="1:4" x14ac:dyDescent="0.25">
      <c r="A46" s="78" t="s">
        <v>139</v>
      </c>
      <c r="B46" s="79" t="s">
        <v>159</v>
      </c>
      <c r="C46" s="101">
        <v>15</v>
      </c>
      <c r="D46" s="53" t="s">
        <v>236</v>
      </c>
    </row>
    <row r="47" spans="1:4" x14ac:dyDescent="0.25">
      <c r="A47" s="78" t="s">
        <v>139</v>
      </c>
      <c r="B47" s="79" t="s">
        <v>160</v>
      </c>
      <c r="C47" s="101">
        <v>10</v>
      </c>
      <c r="D47" s="53" t="s">
        <v>252</v>
      </c>
    </row>
    <row r="48" spans="1:4" x14ac:dyDescent="0.25">
      <c r="A48" s="78" t="s">
        <v>139</v>
      </c>
      <c r="B48" s="79" t="s">
        <v>161</v>
      </c>
      <c r="C48" s="101">
        <v>17</v>
      </c>
      <c r="D48" s="53" t="s">
        <v>237</v>
      </c>
    </row>
    <row r="49" spans="1:4" x14ac:dyDescent="0.25">
      <c r="A49" s="78" t="s">
        <v>139</v>
      </c>
      <c r="B49" s="79" t="s">
        <v>162</v>
      </c>
      <c r="C49" s="101">
        <v>15</v>
      </c>
      <c r="D49" s="53" t="s">
        <v>238</v>
      </c>
    </row>
    <row r="50" spans="1:4" x14ac:dyDescent="0.25">
      <c r="A50" s="78" t="s">
        <v>139</v>
      </c>
      <c r="B50" s="79" t="s">
        <v>163</v>
      </c>
      <c r="C50" s="101">
        <v>10</v>
      </c>
      <c r="D50" s="53" t="s">
        <v>253</v>
      </c>
    </row>
    <row r="51" spans="1:4" x14ac:dyDescent="0.25">
      <c r="A51" s="80" t="s">
        <v>139</v>
      </c>
      <c r="B51" s="81" t="s">
        <v>164</v>
      </c>
      <c r="C51" s="102">
        <v>20</v>
      </c>
      <c r="D51" s="53" t="s">
        <v>239</v>
      </c>
    </row>
    <row r="52" spans="1:4" x14ac:dyDescent="0.25">
      <c r="A52" s="80" t="s">
        <v>139</v>
      </c>
      <c r="B52" s="81" t="s">
        <v>165</v>
      </c>
      <c r="C52" s="102">
        <v>16</v>
      </c>
      <c r="D52" s="53" t="s">
        <v>240</v>
      </c>
    </row>
    <row r="53" spans="1:4" x14ac:dyDescent="0.25">
      <c r="A53" s="80" t="s">
        <v>139</v>
      </c>
      <c r="B53" s="81" t="s">
        <v>166</v>
      </c>
      <c r="C53" s="102">
        <v>12</v>
      </c>
      <c r="D53" s="53" t="s">
        <v>245</v>
      </c>
    </row>
    <row r="54" spans="1:4" x14ac:dyDescent="0.25">
      <c r="A54" s="80" t="s">
        <v>139</v>
      </c>
      <c r="B54" s="81" t="s">
        <v>167</v>
      </c>
      <c r="C54" s="102">
        <v>20</v>
      </c>
      <c r="D54" s="53" t="s">
        <v>241</v>
      </c>
    </row>
    <row r="55" spans="1:4" x14ac:dyDescent="0.25">
      <c r="A55" s="80" t="s">
        <v>139</v>
      </c>
      <c r="B55" s="81" t="s">
        <v>168</v>
      </c>
      <c r="C55" s="102">
        <v>16</v>
      </c>
      <c r="D55" s="53" t="s">
        <v>242</v>
      </c>
    </row>
    <row r="56" spans="1:4" x14ac:dyDescent="0.25">
      <c r="A56" s="80" t="s">
        <v>139</v>
      </c>
      <c r="B56" s="81" t="s">
        <v>169</v>
      </c>
      <c r="C56" s="102">
        <v>12</v>
      </c>
      <c r="D56" s="53" t="s">
        <v>246</v>
      </c>
    </row>
    <row r="57" spans="1:4" x14ac:dyDescent="0.25">
      <c r="A57" s="80" t="s">
        <v>139</v>
      </c>
      <c r="B57" s="81" t="s">
        <v>170</v>
      </c>
      <c r="C57" s="102">
        <v>20</v>
      </c>
      <c r="D57" s="53" t="s">
        <v>243</v>
      </c>
    </row>
    <row r="58" spans="1:4" x14ac:dyDescent="0.25">
      <c r="A58" s="80" t="s">
        <v>139</v>
      </c>
      <c r="B58" s="81" t="s">
        <v>171</v>
      </c>
      <c r="C58" s="102">
        <v>16</v>
      </c>
      <c r="D58" s="53" t="s">
        <v>244</v>
      </c>
    </row>
    <row r="59" spans="1:4" x14ac:dyDescent="0.25">
      <c r="A59" s="80" t="s">
        <v>139</v>
      </c>
      <c r="B59" s="81" t="s">
        <v>172</v>
      </c>
      <c r="C59" s="102">
        <v>12</v>
      </c>
      <c r="D59" s="53" t="s">
        <v>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0699-380A-45E9-8DD6-224CE4804BDF}">
  <dimension ref="A1:E159"/>
  <sheetViews>
    <sheetView workbookViewId="0">
      <selection activeCell="L16" sqref="L16"/>
    </sheetView>
  </sheetViews>
  <sheetFormatPr defaultRowHeight="15" x14ac:dyDescent="0.25"/>
  <cols>
    <col min="1" max="1" width="30" bestFit="1" customWidth="1"/>
    <col min="2" max="2" width="31.5703125" bestFit="1" customWidth="1"/>
    <col min="3" max="3" width="29.140625" bestFit="1" customWidth="1"/>
    <col min="4" max="4" width="141.5703125" bestFit="1" customWidth="1"/>
    <col min="5" max="5" width="18.285156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</row>
    <row r="2" spans="1:5" x14ac:dyDescent="0.25">
      <c r="A2" s="22" t="s">
        <v>53</v>
      </c>
      <c r="B2" s="23" t="s">
        <v>54</v>
      </c>
      <c r="C2" s="24">
        <v>3</v>
      </c>
      <c r="D2" s="25" t="s">
        <v>254</v>
      </c>
      <c r="E2" s="25" t="b">
        <v>0</v>
      </c>
    </row>
    <row r="3" spans="1:5" x14ac:dyDescent="0.25">
      <c r="A3" s="26" t="s">
        <v>53</v>
      </c>
      <c r="B3" s="27" t="s">
        <v>55</v>
      </c>
      <c r="C3" s="28">
        <v>70</v>
      </c>
      <c r="D3" s="29" t="s">
        <v>255</v>
      </c>
      <c r="E3" s="29" t="b">
        <v>0</v>
      </c>
    </row>
    <row r="4" spans="1:5" x14ac:dyDescent="0.25">
      <c r="A4" s="30" t="s">
        <v>56</v>
      </c>
      <c r="B4" s="31" t="s">
        <v>256</v>
      </c>
      <c r="C4" s="32" t="s">
        <v>57</v>
      </c>
      <c r="D4" s="33" t="str">
        <f>"Surface Class assigned after placement of '" &amp;B4&amp; "' treatment"</f>
        <v>Surface Class assigned after placement of 'ChipSeal_S' treatment</v>
      </c>
      <c r="E4" s="33" t="b">
        <v>0</v>
      </c>
    </row>
    <row r="5" spans="1:5" x14ac:dyDescent="0.25">
      <c r="A5" s="30" t="s">
        <v>56</v>
      </c>
      <c r="B5" s="31" t="s">
        <v>58</v>
      </c>
      <c r="C5" s="32" t="s">
        <v>57</v>
      </c>
      <c r="D5" s="33" t="str">
        <f t="shared" ref="D5:D25" si="0">"Surface Class assigned after placement of '" &amp;B5&amp; "' treatment"</f>
        <v>Surface Class assigned after placement of 'ChipSeal_P' treatment</v>
      </c>
      <c r="E5" s="33" t="b">
        <v>0</v>
      </c>
    </row>
    <row r="6" spans="1:5" x14ac:dyDescent="0.25">
      <c r="A6" s="30" t="s">
        <v>56</v>
      </c>
      <c r="B6" s="31" t="s">
        <v>218</v>
      </c>
      <c r="C6" s="32" t="s">
        <v>57</v>
      </c>
      <c r="D6" s="33" t="str">
        <f t="shared" si="0"/>
        <v>Surface Class assigned after placement of 'PreSeal' treatment</v>
      </c>
      <c r="E6" s="33" t="b">
        <v>0</v>
      </c>
    </row>
    <row r="7" spans="1:5" x14ac:dyDescent="0.25">
      <c r="A7" s="30" t="s">
        <v>56</v>
      </c>
      <c r="B7" s="31" t="s">
        <v>59</v>
      </c>
      <c r="C7" s="32" t="s">
        <v>57</v>
      </c>
      <c r="D7" s="33" t="str">
        <f t="shared" si="0"/>
        <v>Surface Class assigned after placement of 'ChipSeal_H' treatment</v>
      </c>
      <c r="E7" s="33" t="b">
        <v>0</v>
      </c>
    </row>
    <row r="8" spans="1:5" x14ac:dyDescent="0.25">
      <c r="A8" s="30" t="s">
        <v>56</v>
      </c>
      <c r="B8" s="31" t="s">
        <v>60</v>
      </c>
      <c r="C8" s="32" t="s">
        <v>61</v>
      </c>
      <c r="D8" s="33" t="str">
        <f t="shared" si="0"/>
        <v>Surface Class assigned after placement of 'ThinAC_P' treatment</v>
      </c>
      <c r="E8" s="33" t="b">
        <v>0</v>
      </c>
    </row>
    <row r="9" spans="1:5" x14ac:dyDescent="0.25">
      <c r="A9" s="30" t="s">
        <v>56</v>
      </c>
      <c r="B9" s="31" t="s">
        <v>220</v>
      </c>
      <c r="C9" s="32" t="s">
        <v>61</v>
      </c>
      <c r="D9" s="33" t="str">
        <f t="shared" si="0"/>
        <v>Surface Class assigned after placement of 'ThinAC_H' treatment</v>
      </c>
      <c r="E9" s="33"/>
    </row>
    <row r="10" spans="1:5" x14ac:dyDescent="0.25">
      <c r="A10" s="30" t="s">
        <v>56</v>
      </c>
      <c r="B10" s="31" t="s">
        <v>219</v>
      </c>
      <c r="C10" s="32" t="s">
        <v>61</v>
      </c>
      <c r="D10" s="33" t="str">
        <f t="shared" si="0"/>
        <v>Surface Class assigned after placement of 'HMaint_AC' treatment</v>
      </c>
      <c r="E10" s="33" t="b">
        <v>0</v>
      </c>
    </row>
    <row r="11" spans="1:5" x14ac:dyDescent="0.25">
      <c r="A11" s="30" t="s">
        <v>56</v>
      </c>
      <c r="B11" s="31" t="s">
        <v>62</v>
      </c>
      <c r="C11" s="32" t="s">
        <v>57</v>
      </c>
      <c r="D11" s="33" t="str">
        <f t="shared" si="0"/>
        <v>Surface Class assigned after placement of 'Rehab_CS_RL' treatment</v>
      </c>
      <c r="E11" s="33" t="b">
        <v>0</v>
      </c>
    </row>
    <row r="12" spans="1:5" x14ac:dyDescent="0.25">
      <c r="A12" s="30" t="s">
        <v>56</v>
      </c>
      <c r="B12" s="31" t="s">
        <v>63</v>
      </c>
      <c r="C12" s="32" t="s">
        <v>57</v>
      </c>
      <c r="D12" s="33" t="str">
        <f t="shared" si="0"/>
        <v>Surface Class assigned after placement of 'Rehab_CS_RM' treatment</v>
      </c>
      <c r="E12" s="33" t="b">
        <v>0</v>
      </c>
    </row>
    <row r="13" spans="1:5" x14ac:dyDescent="0.25">
      <c r="A13" s="30" t="s">
        <v>56</v>
      </c>
      <c r="B13" s="31" t="s">
        <v>64</v>
      </c>
      <c r="C13" s="32" t="s">
        <v>57</v>
      </c>
      <c r="D13" s="33" t="str">
        <f t="shared" si="0"/>
        <v>Surface Class assigned after placement of 'Rehab_CS_RH' treatment</v>
      </c>
      <c r="E13" s="33" t="b">
        <v>0</v>
      </c>
    </row>
    <row r="14" spans="1:5" x14ac:dyDescent="0.25">
      <c r="A14" s="30" t="s">
        <v>56</v>
      </c>
      <c r="B14" s="31" t="s">
        <v>65</v>
      </c>
      <c r="C14" s="32" t="s">
        <v>57</v>
      </c>
      <c r="D14" s="33" t="str">
        <f t="shared" si="0"/>
        <v>Surface Class assigned after placement of 'Rehab_CS_UL' treatment</v>
      </c>
      <c r="E14" s="33" t="b">
        <v>0</v>
      </c>
    </row>
    <row r="15" spans="1:5" x14ac:dyDescent="0.25">
      <c r="A15" s="30" t="s">
        <v>56</v>
      </c>
      <c r="B15" s="31" t="s">
        <v>66</v>
      </c>
      <c r="C15" s="32" t="s">
        <v>57</v>
      </c>
      <c r="D15" s="33" t="str">
        <f t="shared" si="0"/>
        <v>Surface Class assigned after placement of 'Rehab_CS_UM' treatment</v>
      </c>
      <c r="E15" s="33" t="b">
        <v>0</v>
      </c>
    </row>
    <row r="16" spans="1:5" x14ac:dyDescent="0.25">
      <c r="A16" s="30" t="s">
        <v>56</v>
      </c>
      <c r="B16" s="31" t="s">
        <v>67</v>
      </c>
      <c r="C16" s="32" t="s">
        <v>57</v>
      </c>
      <c r="D16" s="33" t="str">
        <f t="shared" si="0"/>
        <v>Surface Class assigned after placement of 'Rehab_CS_UH' treatment</v>
      </c>
      <c r="E16" s="33" t="b">
        <v>0</v>
      </c>
    </row>
    <row r="17" spans="1:5" x14ac:dyDescent="0.25">
      <c r="A17" s="30" t="s">
        <v>56</v>
      </c>
      <c r="B17" s="31" t="s">
        <v>68</v>
      </c>
      <c r="C17" s="32" t="s">
        <v>61</v>
      </c>
      <c r="D17" s="33" t="str">
        <f t="shared" si="0"/>
        <v>Surface Class assigned after placement of 'Rehab_AC_RL' treatment</v>
      </c>
      <c r="E17" s="33" t="b">
        <v>0</v>
      </c>
    </row>
    <row r="18" spans="1:5" x14ac:dyDescent="0.25">
      <c r="A18" s="30" t="s">
        <v>56</v>
      </c>
      <c r="B18" s="31" t="s">
        <v>69</v>
      </c>
      <c r="C18" s="32" t="s">
        <v>61</v>
      </c>
      <c r="D18" s="33" t="str">
        <f t="shared" si="0"/>
        <v>Surface Class assigned after placement of 'Rehab_AC_RM' treatment</v>
      </c>
      <c r="E18" s="33" t="b">
        <v>0</v>
      </c>
    </row>
    <row r="19" spans="1:5" x14ac:dyDescent="0.25">
      <c r="A19" s="30" t="s">
        <v>56</v>
      </c>
      <c r="B19" s="31" t="s">
        <v>70</v>
      </c>
      <c r="C19" s="32" t="s">
        <v>61</v>
      </c>
      <c r="D19" s="33" t="str">
        <f t="shared" si="0"/>
        <v>Surface Class assigned after placement of 'Rehab_AC_RH' treatment</v>
      </c>
      <c r="E19" s="33" t="b">
        <v>0</v>
      </c>
    </row>
    <row r="20" spans="1:5" x14ac:dyDescent="0.25">
      <c r="A20" s="30" t="s">
        <v>56</v>
      </c>
      <c r="B20" s="31" t="s">
        <v>71</v>
      </c>
      <c r="C20" s="32" t="s">
        <v>61</v>
      </c>
      <c r="D20" s="33" t="str">
        <f t="shared" si="0"/>
        <v>Surface Class assigned after placement of 'Rehab_AC_UL' treatment</v>
      </c>
      <c r="E20" s="33" t="b">
        <v>0</v>
      </c>
    </row>
    <row r="21" spans="1:5" x14ac:dyDescent="0.25">
      <c r="A21" s="30" t="s">
        <v>56</v>
      </c>
      <c r="B21" s="31" t="s">
        <v>72</v>
      </c>
      <c r="C21" s="32" t="s">
        <v>61</v>
      </c>
      <c r="D21" s="33" t="str">
        <f t="shared" si="0"/>
        <v>Surface Class assigned after placement of 'Rehab_AC_UM' treatment</v>
      </c>
      <c r="E21" s="33" t="b">
        <v>0</v>
      </c>
    </row>
    <row r="22" spans="1:5" x14ac:dyDescent="0.25">
      <c r="A22" s="30" t="s">
        <v>56</v>
      </c>
      <c r="B22" s="31" t="s">
        <v>73</v>
      </c>
      <c r="C22" s="32" t="s">
        <v>61</v>
      </c>
      <c r="D22" s="33" t="str">
        <f t="shared" si="0"/>
        <v>Surface Class assigned after placement of 'Rehab_AC_UH' treatment</v>
      </c>
      <c r="E22" s="33" t="b">
        <v>0</v>
      </c>
    </row>
    <row r="23" spans="1:5" x14ac:dyDescent="0.25">
      <c r="A23" s="30" t="s">
        <v>56</v>
      </c>
      <c r="B23" s="31" t="s">
        <v>74</v>
      </c>
      <c r="C23" s="32" t="s">
        <v>75</v>
      </c>
      <c r="D23" s="33" t="str">
        <f t="shared" si="0"/>
        <v>Surface Class assigned after placement of 'BlockRep' treatment</v>
      </c>
      <c r="E23" s="33" t="b">
        <v>0</v>
      </c>
    </row>
    <row r="24" spans="1:5" x14ac:dyDescent="0.25">
      <c r="A24" s="30" t="s">
        <v>56</v>
      </c>
      <c r="B24" s="31" t="s">
        <v>76</v>
      </c>
      <c r="C24" s="32" t="s">
        <v>77</v>
      </c>
      <c r="D24" s="33" t="str">
        <f t="shared" si="0"/>
        <v>Surface Class assigned after placement of 'ConcRep' treatment</v>
      </c>
      <c r="E24" s="33" t="b">
        <v>0</v>
      </c>
    </row>
    <row r="25" spans="1:5" x14ac:dyDescent="0.25">
      <c r="A25" s="30" t="s">
        <v>56</v>
      </c>
      <c r="B25" s="31" t="s">
        <v>78</v>
      </c>
      <c r="C25" s="32" t="s">
        <v>79</v>
      </c>
      <c r="D25" s="33" t="str">
        <f t="shared" si="0"/>
        <v>Surface Class assigned after placement of 'Xtreat' treatment</v>
      </c>
      <c r="E25" s="33" t="b">
        <v>0</v>
      </c>
    </row>
    <row r="26" spans="1:5" x14ac:dyDescent="0.25">
      <c r="A26" s="34" t="s">
        <v>80</v>
      </c>
      <c r="B26" s="35" t="s">
        <v>256</v>
      </c>
      <c r="C26" s="36" t="s">
        <v>81</v>
      </c>
      <c r="D26" s="37" t="str">
        <f>"Surface Material assigned after placement of '" &amp;B26&amp; "' treatment"</f>
        <v>Surface Material assigned after placement of 'ChipSeal_S' treatment</v>
      </c>
      <c r="E26" s="37" t="b">
        <v>1</v>
      </c>
    </row>
    <row r="27" spans="1:5" x14ac:dyDescent="0.25">
      <c r="A27" s="34" t="s">
        <v>80</v>
      </c>
      <c r="B27" s="35" t="s">
        <v>58</v>
      </c>
      <c r="C27" s="36" t="s">
        <v>82</v>
      </c>
      <c r="D27" s="37" t="str">
        <f t="shared" ref="D27:D47" si="1">"Surface Material assigned after placement of '" &amp;B27&amp; "' treatment"</f>
        <v>Surface Material assigned after placement of 'ChipSeal_P' treatment</v>
      </c>
      <c r="E27" s="37" t="b">
        <v>1</v>
      </c>
    </row>
    <row r="28" spans="1:5" x14ac:dyDescent="0.25">
      <c r="A28" s="34" t="s">
        <v>80</v>
      </c>
      <c r="B28" s="35" t="s">
        <v>218</v>
      </c>
      <c r="C28" s="36" t="s">
        <v>81</v>
      </c>
      <c r="D28" s="37" t="str">
        <f t="shared" si="1"/>
        <v>Surface Material assigned after placement of 'PreSeal' treatment</v>
      </c>
      <c r="E28" s="37" t="b">
        <v>1</v>
      </c>
    </row>
    <row r="29" spans="1:5" x14ac:dyDescent="0.25">
      <c r="A29" s="34" t="s">
        <v>80</v>
      </c>
      <c r="B29" s="35" t="s">
        <v>59</v>
      </c>
      <c r="C29" s="36" t="s">
        <v>82</v>
      </c>
      <c r="D29" s="37" t="str">
        <f t="shared" si="1"/>
        <v>Surface Material assigned after placement of 'ChipSeal_H' treatment</v>
      </c>
      <c r="E29" s="37" t="b">
        <v>1</v>
      </c>
    </row>
    <row r="30" spans="1:5" x14ac:dyDescent="0.25">
      <c r="A30" s="34" t="s">
        <v>80</v>
      </c>
      <c r="B30" s="35" t="s">
        <v>60</v>
      </c>
      <c r="C30" s="36" t="s">
        <v>83</v>
      </c>
      <c r="D30" s="37" t="str">
        <f t="shared" si="1"/>
        <v>Surface Material assigned after placement of 'ThinAC_P' treatment</v>
      </c>
      <c r="E30" s="37" t="b">
        <v>1</v>
      </c>
    </row>
    <row r="31" spans="1:5" x14ac:dyDescent="0.25">
      <c r="A31" s="34" t="s">
        <v>80</v>
      </c>
      <c r="B31" s="35" t="s">
        <v>220</v>
      </c>
      <c r="C31" s="36" t="s">
        <v>83</v>
      </c>
      <c r="D31" s="37" t="str">
        <f t="shared" si="1"/>
        <v>Surface Material assigned after placement of 'ThinAC_H' treatment</v>
      </c>
      <c r="E31" s="37"/>
    </row>
    <row r="32" spans="1:5" x14ac:dyDescent="0.25">
      <c r="A32" s="34" t="s">
        <v>80</v>
      </c>
      <c r="B32" s="35" t="s">
        <v>219</v>
      </c>
      <c r="C32" s="36" t="s">
        <v>83</v>
      </c>
      <c r="D32" s="37" t="str">
        <f t="shared" si="1"/>
        <v>Surface Material assigned after placement of 'HMaint_AC' treatment</v>
      </c>
      <c r="E32" s="37" t="b">
        <v>1</v>
      </c>
    </row>
    <row r="33" spans="1:5" x14ac:dyDescent="0.25">
      <c r="A33" s="34" t="s">
        <v>80</v>
      </c>
      <c r="B33" s="35" t="s">
        <v>62</v>
      </c>
      <c r="C33" s="36" t="s">
        <v>82</v>
      </c>
      <c r="D33" s="37" t="str">
        <f t="shared" si="1"/>
        <v>Surface Material assigned after placement of 'Rehab_CS_RL' treatment</v>
      </c>
      <c r="E33" s="37" t="b">
        <v>1</v>
      </c>
    </row>
    <row r="34" spans="1:5" x14ac:dyDescent="0.25">
      <c r="A34" s="34" t="s">
        <v>80</v>
      </c>
      <c r="B34" s="35" t="s">
        <v>63</v>
      </c>
      <c r="C34" s="36" t="s">
        <v>82</v>
      </c>
      <c r="D34" s="37" t="str">
        <f t="shared" si="1"/>
        <v>Surface Material assigned after placement of 'Rehab_CS_RM' treatment</v>
      </c>
      <c r="E34" s="37" t="b">
        <v>1</v>
      </c>
    </row>
    <row r="35" spans="1:5" x14ac:dyDescent="0.25">
      <c r="A35" s="34" t="s">
        <v>80</v>
      </c>
      <c r="B35" s="35" t="s">
        <v>64</v>
      </c>
      <c r="C35" s="36" t="s">
        <v>82</v>
      </c>
      <c r="D35" s="37" t="str">
        <f t="shared" si="1"/>
        <v>Surface Material assigned after placement of 'Rehab_CS_RH' treatment</v>
      </c>
      <c r="E35" s="37" t="b">
        <v>1</v>
      </c>
    </row>
    <row r="36" spans="1:5" x14ac:dyDescent="0.25">
      <c r="A36" s="34" t="s">
        <v>80</v>
      </c>
      <c r="B36" s="35" t="s">
        <v>65</v>
      </c>
      <c r="C36" s="36" t="s">
        <v>82</v>
      </c>
      <c r="D36" s="37" t="str">
        <f t="shared" si="1"/>
        <v>Surface Material assigned after placement of 'Rehab_CS_UL' treatment</v>
      </c>
      <c r="E36" s="37" t="b">
        <v>1</v>
      </c>
    </row>
    <row r="37" spans="1:5" x14ac:dyDescent="0.25">
      <c r="A37" s="34" t="s">
        <v>80</v>
      </c>
      <c r="B37" s="35" t="s">
        <v>66</v>
      </c>
      <c r="C37" s="36" t="s">
        <v>82</v>
      </c>
      <c r="D37" s="37" t="str">
        <f t="shared" si="1"/>
        <v>Surface Material assigned after placement of 'Rehab_CS_UM' treatment</v>
      </c>
      <c r="E37" s="37" t="b">
        <v>1</v>
      </c>
    </row>
    <row r="38" spans="1:5" x14ac:dyDescent="0.25">
      <c r="A38" s="34" t="s">
        <v>80</v>
      </c>
      <c r="B38" s="35" t="s">
        <v>67</v>
      </c>
      <c r="C38" s="36" t="s">
        <v>82</v>
      </c>
      <c r="D38" s="37" t="str">
        <f t="shared" si="1"/>
        <v>Surface Material assigned after placement of 'Rehab_CS_UH' treatment</v>
      </c>
      <c r="E38" s="37" t="b">
        <v>1</v>
      </c>
    </row>
    <row r="39" spans="1:5" x14ac:dyDescent="0.25">
      <c r="A39" s="34" t="s">
        <v>80</v>
      </c>
      <c r="B39" s="35" t="s">
        <v>68</v>
      </c>
      <c r="C39" s="36" t="s">
        <v>83</v>
      </c>
      <c r="D39" s="37" t="str">
        <f t="shared" si="1"/>
        <v>Surface Material assigned after placement of 'Rehab_AC_RL' treatment</v>
      </c>
      <c r="E39" s="37" t="b">
        <v>1</v>
      </c>
    </row>
    <row r="40" spans="1:5" x14ac:dyDescent="0.25">
      <c r="A40" s="34" t="s">
        <v>80</v>
      </c>
      <c r="B40" s="35" t="s">
        <v>69</v>
      </c>
      <c r="C40" s="36" t="s">
        <v>83</v>
      </c>
      <c r="D40" s="37" t="str">
        <f t="shared" si="1"/>
        <v>Surface Material assigned after placement of 'Rehab_AC_RM' treatment</v>
      </c>
      <c r="E40" s="37" t="b">
        <v>1</v>
      </c>
    </row>
    <row r="41" spans="1:5" x14ac:dyDescent="0.25">
      <c r="A41" s="34" t="s">
        <v>80</v>
      </c>
      <c r="B41" s="35" t="s">
        <v>70</v>
      </c>
      <c r="C41" s="36" t="s">
        <v>83</v>
      </c>
      <c r="D41" s="37" t="str">
        <f t="shared" si="1"/>
        <v>Surface Material assigned after placement of 'Rehab_AC_RH' treatment</v>
      </c>
      <c r="E41" s="37" t="b">
        <v>1</v>
      </c>
    </row>
    <row r="42" spans="1:5" x14ac:dyDescent="0.25">
      <c r="A42" s="34" t="s">
        <v>80</v>
      </c>
      <c r="B42" s="35" t="s">
        <v>71</v>
      </c>
      <c r="C42" s="36" t="s">
        <v>83</v>
      </c>
      <c r="D42" s="37" t="str">
        <f t="shared" si="1"/>
        <v>Surface Material assigned after placement of 'Rehab_AC_UL' treatment</v>
      </c>
      <c r="E42" s="37" t="b">
        <v>1</v>
      </c>
    </row>
    <row r="43" spans="1:5" x14ac:dyDescent="0.25">
      <c r="A43" s="34" t="s">
        <v>80</v>
      </c>
      <c r="B43" s="35" t="s">
        <v>72</v>
      </c>
      <c r="C43" s="36" t="s">
        <v>83</v>
      </c>
      <c r="D43" s="37" t="str">
        <f t="shared" si="1"/>
        <v>Surface Material assigned after placement of 'Rehab_AC_UM' treatment</v>
      </c>
      <c r="E43" s="37" t="b">
        <v>1</v>
      </c>
    </row>
    <row r="44" spans="1:5" x14ac:dyDescent="0.25">
      <c r="A44" s="34" t="s">
        <v>80</v>
      </c>
      <c r="B44" s="35" t="s">
        <v>73</v>
      </c>
      <c r="C44" s="36" t="s">
        <v>83</v>
      </c>
      <c r="D44" s="37" t="str">
        <f t="shared" si="1"/>
        <v>Surface Material assigned after placement of 'Rehab_AC_UH' treatment</v>
      </c>
      <c r="E44" s="37" t="b">
        <v>1</v>
      </c>
    </row>
    <row r="45" spans="1:5" x14ac:dyDescent="0.25">
      <c r="A45" s="34" t="s">
        <v>80</v>
      </c>
      <c r="B45" s="35" t="s">
        <v>74</v>
      </c>
      <c r="C45" s="36" t="s">
        <v>84</v>
      </c>
      <c r="D45" s="37" t="str">
        <f t="shared" si="1"/>
        <v>Surface Material assigned after placement of 'BlockRep' treatment</v>
      </c>
      <c r="E45" s="37" t="b">
        <v>1</v>
      </c>
    </row>
    <row r="46" spans="1:5" x14ac:dyDescent="0.25">
      <c r="A46" s="34" t="s">
        <v>80</v>
      </c>
      <c r="B46" s="35" t="s">
        <v>76</v>
      </c>
      <c r="C46" s="36" t="s">
        <v>85</v>
      </c>
      <c r="D46" s="37" t="str">
        <f t="shared" si="1"/>
        <v>Surface Material assigned after placement of 'ConcRep' treatment</v>
      </c>
      <c r="E46" s="37" t="b">
        <v>1</v>
      </c>
    </row>
    <row r="47" spans="1:5" x14ac:dyDescent="0.25">
      <c r="A47" s="34" t="s">
        <v>80</v>
      </c>
      <c r="B47" s="35" t="s">
        <v>78</v>
      </c>
      <c r="C47" s="36" t="s">
        <v>79</v>
      </c>
      <c r="D47" s="37" t="str">
        <f t="shared" si="1"/>
        <v>Surface Material assigned after placement of 'Xtreat' treatment</v>
      </c>
      <c r="E47" s="37" t="b">
        <v>1</v>
      </c>
    </row>
    <row r="48" spans="1:5" x14ac:dyDescent="0.25">
      <c r="A48" s="38" t="s">
        <v>86</v>
      </c>
      <c r="B48" s="39" t="s">
        <v>81</v>
      </c>
      <c r="C48" s="40">
        <v>10</v>
      </c>
      <c r="D48" s="41" t="s">
        <v>87</v>
      </c>
      <c r="E48" s="41" t="b">
        <v>1</v>
      </c>
    </row>
    <row r="49" spans="1:5" x14ac:dyDescent="0.25">
      <c r="A49" s="38" t="s">
        <v>86</v>
      </c>
      <c r="B49" s="39" t="s">
        <v>82</v>
      </c>
      <c r="C49" s="40">
        <v>15</v>
      </c>
      <c r="D49" s="41" t="s">
        <v>87</v>
      </c>
      <c r="E49" s="41" t="b">
        <v>1</v>
      </c>
    </row>
    <row r="50" spans="1:5" x14ac:dyDescent="0.25">
      <c r="A50" s="38" t="s">
        <v>86</v>
      </c>
      <c r="B50" s="39" t="s">
        <v>83</v>
      </c>
      <c r="C50" s="40">
        <v>35</v>
      </c>
      <c r="D50" s="41" t="s">
        <v>87</v>
      </c>
      <c r="E50" s="41" t="b">
        <v>1</v>
      </c>
    </row>
    <row r="51" spans="1:5" x14ac:dyDescent="0.25">
      <c r="A51" s="38" t="s">
        <v>86</v>
      </c>
      <c r="B51" s="39" t="s">
        <v>84</v>
      </c>
      <c r="C51" s="40">
        <v>100</v>
      </c>
      <c r="D51" s="41" t="s">
        <v>87</v>
      </c>
      <c r="E51" s="41" t="b">
        <v>1</v>
      </c>
    </row>
    <row r="52" spans="1:5" x14ac:dyDescent="0.25">
      <c r="A52" s="38" t="s">
        <v>86</v>
      </c>
      <c r="B52" s="39" t="s">
        <v>85</v>
      </c>
      <c r="C52" s="40">
        <v>100</v>
      </c>
      <c r="D52" s="41" t="s">
        <v>87</v>
      </c>
      <c r="E52" s="41" t="b">
        <v>1</v>
      </c>
    </row>
    <row r="53" spans="1:5" x14ac:dyDescent="0.25">
      <c r="A53" s="38" t="s">
        <v>86</v>
      </c>
      <c r="B53" s="39" t="s">
        <v>79</v>
      </c>
      <c r="C53" s="40">
        <v>99</v>
      </c>
      <c r="D53" s="41" t="s">
        <v>87</v>
      </c>
      <c r="E53" s="41" t="b">
        <v>1</v>
      </c>
    </row>
    <row r="54" spans="1:5" x14ac:dyDescent="0.25">
      <c r="A54" s="42" t="s">
        <v>88</v>
      </c>
      <c r="B54" s="43" t="s">
        <v>81</v>
      </c>
      <c r="C54" s="44">
        <v>10</v>
      </c>
      <c r="D54" s="45" t="s">
        <v>89</v>
      </c>
      <c r="E54" s="45" t="b">
        <v>1</v>
      </c>
    </row>
    <row r="55" spans="1:5" x14ac:dyDescent="0.25">
      <c r="A55" s="42" t="s">
        <v>88</v>
      </c>
      <c r="B55" s="43" t="s">
        <v>82</v>
      </c>
      <c r="C55" s="44">
        <v>15</v>
      </c>
      <c r="D55" s="45" t="s">
        <v>89</v>
      </c>
      <c r="E55" s="45" t="b">
        <v>1</v>
      </c>
    </row>
    <row r="56" spans="1:5" x14ac:dyDescent="0.25">
      <c r="A56" s="42" t="s">
        <v>88</v>
      </c>
      <c r="B56" s="43" t="s">
        <v>83</v>
      </c>
      <c r="C56" s="44">
        <v>0</v>
      </c>
      <c r="D56" s="45" t="s">
        <v>89</v>
      </c>
      <c r="E56" s="45" t="b">
        <v>1</v>
      </c>
    </row>
    <row r="57" spans="1:5" x14ac:dyDescent="0.25">
      <c r="A57" s="42" t="s">
        <v>88</v>
      </c>
      <c r="B57" s="43" t="s">
        <v>84</v>
      </c>
      <c r="C57" s="44">
        <v>0</v>
      </c>
      <c r="D57" s="45" t="s">
        <v>89</v>
      </c>
      <c r="E57" s="45" t="b">
        <v>1</v>
      </c>
    </row>
    <row r="58" spans="1:5" x14ac:dyDescent="0.25">
      <c r="A58" s="42" t="s">
        <v>88</v>
      </c>
      <c r="B58" s="43" t="s">
        <v>85</v>
      </c>
      <c r="C58" s="44">
        <v>0</v>
      </c>
      <c r="D58" s="45" t="s">
        <v>89</v>
      </c>
      <c r="E58" s="45" t="b">
        <v>1</v>
      </c>
    </row>
    <row r="59" spans="1:5" x14ac:dyDescent="0.25">
      <c r="A59" s="42" t="s">
        <v>88</v>
      </c>
      <c r="B59" s="43" t="s">
        <v>79</v>
      </c>
      <c r="C59" s="44">
        <v>0</v>
      </c>
      <c r="D59" s="45" t="s">
        <v>89</v>
      </c>
      <c r="E59" s="45" t="b">
        <v>1</v>
      </c>
    </row>
    <row r="60" spans="1:5" x14ac:dyDescent="0.25">
      <c r="A60" s="46" t="s">
        <v>90</v>
      </c>
      <c r="B60" s="47">
        <v>0</v>
      </c>
      <c r="C60" s="48">
        <v>0</v>
      </c>
      <c r="D60" s="49" t="str">
        <f>"Assign " &amp; C60 &amp; " of the total area for Heavy Maintenance if PDI (% Structural Distress) is " &amp; B60</f>
        <v>Assign 0 of the total area for Heavy Maintenance if PDI (% Structural Distress) is 0</v>
      </c>
      <c r="E60" s="49" t="b">
        <v>0</v>
      </c>
    </row>
    <row r="61" spans="1:5" x14ac:dyDescent="0.25">
      <c r="A61" s="46" t="s">
        <v>90</v>
      </c>
      <c r="B61" s="47">
        <v>10</v>
      </c>
      <c r="C61" s="48">
        <v>0.05</v>
      </c>
      <c r="D61" s="49" t="str">
        <f t="shared" ref="D61:D68" si="2">"Assign " &amp; C61 &amp; " of the total area for Heavy Maintenance if PDI (% Structural Distress) is " &amp; B61</f>
        <v>Assign 0.05 of the total area for Heavy Maintenance if PDI (% Structural Distress) is 10</v>
      </c>
      <c r="E61" s="49" t="b">
        <v>0</v>
      </c>
    </row>
    <row r="62" spans="1:5" x14ac:dyDescent="0.25">
      <c r="A62" s="46" t="s">
        <v>90</v>
      </c>
      <c r="B62" s="47">
        <v>20</v>
      </c>
      <c r="C62" s="48">
        <v>0.1</v>
      </c>
      <c r="D62" s="49" t="str">
        <f t="shared" si="2"/>
        <v>Assign 0.1 of the total area for Heavy Maintenance if PDI (% Structural Distress) is 20</v>
      </c>
      <c r="E62" s="49" t="b">
        <v>0</v>
      </c>
    </row>
    <row r="63" spans="1:5" x14ac:dyDescent="0.25">
      <c r="A63" s="46" t="s">
        <v>90</v>
      </c>
      <c r="B63" s="47">
        <v>30</v>
      </c>
      <c r="C63" s="48">
        <v>0.15</v>
      </c>
      <c r="D63" s="49" t="str">
        <f t="shared" si="2"/>
        <v>Assign 0.15 of the total area for Heavy Maintenance if PDI (% Structural Distress) is 30</v>
      </c>
      <c r="E63" s="49" t="b">
        <v>0</v>
      </c>
    </row>
    <row r="64" spans="1:5" x14ac:dyDescent="0.25">
      <c r="A64" s="46" t="s">
        <v>90</v>
      </c>
      <c r="B64" s="47">
        <v>40</v>
      </c>
      <c r="C64" s="48">
        <v>0.2</v>
      </c>
      <c r="D64" s="49" t="str">
        <f t="shared" si="2"/>
        <v>Assign 0.2 of the total area for Heavy Maintenance if PDI (% Structural Distress) is 40</v>
      </c>
      <c r="E64" s="49" t="b">
        <v>0</v>
      </c>
    </row>
    <row r="65" spans="1:5" x14ac:dyDescent="0.25">
      <c r="A65" s="46" t="s">
        <v>90</v>
      </c>
      <c r="B65" s="47">
        <v>50</v>
      </c>
      <c r="C65" s="48">
        <v>0.3</v>
      </c>
      <c r="D65" s="49" t="str">
        <f t="shared" si="2"/>
        <v>Assign 0.3 of the total area for Heavy Maintenance if PDI (% Structural Distress) is 50</v>
      </c>
      <c r="E65" s="49" t="b">
        <v>0</v>
      </c>
    </row>
    <row r="66" spans="1:5" x14ac:dyDescent="0.25">
      <c r="A66" s="46" t="s">
        <v>90</v>
      </c>
      <c r="B66" s="47">
        <v>60</v>
      </c>
      <c r="C66" s="48">
        <v>0.4</v>
      </c>
      <c r="D66" s="49" t="str">
        <f t="shared" si="2"/>
        <v>Assign 0.4 of the total area for Heavy Maintenance if PDI (% Structural Distress) is 60</v>
      </c>
      <c r="E66" s="49" t="b">
        <v>0</v>
      </c>
    </row>
    <row r="67" spans="1:5" x14ac:dyDescent="0.25">
      <c r="A67" s="46" t="s">
        <v>90</v>
      </c>
      <c r="B67" s="47">
        <v>70</v>
      </c>
      <c r="C67" s="48">
        <v>0.5</v>
      </c>
      <c r="D67" s="49" t="str">
        <f t="shared" si="2"/>
        <v>Assign 0.5 of the total area for Heavy Maintenance if PDI (% Structural Distress) is 70</v>
      </c>
      <c r="E67" s="49" t="b">
        <v>0</v>
      </c>
    </row>
    <row r="68" spans="1:5" x14ac:dyDescent="0.25">
      <c r="A68" s="46" t="s">
        <v>90</v>
      </c>
      <c r="B68" s="47">
        <v>80</v>
      </c>
      <c r="C68" s="48">
        <v>0.7</v>
      </c>
      <c r="D68" s="49" t="str">
        <f t="shared" si="2"/>
        <v>Assign 0.7 of the total area for Heavy Maintenance if PDI (% Structural Distress) is 80</v>
      </c>
      <c r="E68" s="49" t="b">
        <v>0</v>
      </c>
    </row>
    <row r="69" spans="1:5" x14ac:dyDescent="0.25">
      <c r="A69" s="50" t="s">
        <v>91</v>
      </c>
      <c r="B69" s="51" t="s">
        <v>92</v>
      </c>
      <c r="C69" s="52" t="s">
        <v>93</v>
      </c>
      <c r="D69" s="53" t="s">
        <v>94</v>
      </c>
      <c r="E69" s="53" t="b">
        <v>0</v>
      </c>
    </row>
    <row r="70" spans="1:5" x14ac:dyDescent="0.25">
      <c r="A70" s="50" t="s">
        <v>91</v>
      </c>
      <c r="B70" s="51" t="s">
        <v>95</v>
      </c>
      <c r="C70" s="52" t="s">
        <v>93</v>
      </c>
      <c r="D70" s="53" t="s">
        <v>96</v>
      </c>
      <c r="E70" s="53" t="b">
        <v>0</v>
      </c>
    </row>
    <row r="71" spans="1:5" x14ac:dyDescent="0.25">
      <c r="A71" s="50" t="s">
        <v>91</v>
      </c>
      <c r="B71" s="51" t="s">
        <v>97</v>
      </c>
      <c r="C71" s="52" t="s">
        <v>98</v>
      </c>
      <c r="D71" s="53" t="s">
        <v>99</v>
      </c>
      <c r="E71" s="53" t="b">
        <v>0</v>
      </c>
    </row>
    <row r="72" spans="1:5" x14ac:dyDescent="0.25">
      <c r="A72" s="50" t="s">
        <v>91</v>
      </c>
      <c r="B72" s="51" t="s">
        <v>100</v>
      </c>
      <c r="C72" s="52" t="s">
        <v>101</v>
      </c>
      <c r="D72" s="53" t="s">
        <v>102</v>
      </c>
      <c r="E72" s="53" t="b">
        <v>0</v>
      </c>
    </row>
    <row r="73" spans="1:5" x14ac:dyDescent="0.25">
      <c r="A73" s="50" t="s">
        <v>91</v>
      </c>
      <c r="B73" s="51" t="s">
        <v>103</v>
      </c>
      <c r="C73" s="52" t="s">
        <v>101</v>
      </c>
      <c r="D73" s="53" t="s">
        <v>104</v>
      </c>
      <c r="E73" s="53" t="b">
        <v>0</v>
      </c>
    </row>
    <row r="74" spans="1:5" x14ac:dyDescent="0.25">
      <c r="A74" s="50" t="s">
        <v>91</v>
      </c>
      <c r="B74" s="51" t="s">
        <v>105</v>
      </c>
      <c r="C74" s="52" t="s">
        <v>101</v>
      </c>
      <c r="D74" s="53" t="s">
        <v>106</v>
      </c>
      <c r="E74" s="53" t="b">
        <v>0</v>
      </c>
    </row>
    <row r="75" spans="1:5" x14ac:dyDescent="0.25">
      <c r="A75" s="50" t="s">
        <v>91</v>
      </c>
      <c r="B75" s="51" t="s">
        <v>107</v>
      </c>
      <c r="C75" s="52" t="s">
        <v>101</v>
      </c>
      <c r="D75" s="53" t="s">
        <v>108</v>
      </c>
      <c r="E75" s="53" t="b">
        <v>0</v>
      </c>
    </row>
    <row r="76" spans="1:5" x14ac:dyDescent="0.25">
      <c r="A76" s="50" t="s">
        <v>91</v>
      </c>
      <c r="B76" s="51" t="s">
        <v>109</v>
      </c>
      <c r="C76" s="52" t="s">
        <v>98</v>
      </c>
      <c r="D76" s="53" t="s">
        <v>110</v>
      </c>
      <c r="E76" s="53" t="b">
        <v>0</v>
      </c>
    </row>
    <row r="77" spans="1:5" x14ac:dyDescent="0.25">
      <c r="A77" s="14" t="s">
        <v>111</v>
      </c>
      <c r="B77" s="15" t="s">
        <v>112</v>
      </c>
      <c r="C77" s="16">
        <v>0.8</v>
      </c>
      <c r="D77" s="17" t="s">
        <v>113</v>
      </c>
      <c r="E77" s="17" t="b">
        <v>1</v>
      </c>
    </row>
    <row r="78" spans="1:5" x14ac:dyDescent="0.25">
      <c r="A78" s="14" t="s">
        <v>111</v>
      </c>
      <c r="B78" s="15" t="s">
        <v>114</v>
      </c>
      <c r="C78" s="16">
        <v>0.9</v>
      </c>
      <c r="D78" s="17" t="s">
        <v>113</v>
      </c>
      <c r="E78" s="17" t="b">
        <v>1</v>
      </c>
    </row>
    <row r="79" spans="1:5" x14ac:dyDescent="0.25">
      <c r="A79" s="14" t="s">
        <v>111</v>
      </c>
      <c r="B79" s="15" t="s">
        <v>115</v>
      </c>
      <c r="C79" s="16">
        <v>1</v>
      </c>
      <c r="D79" s="17" t="s">
        <v>113</v>
      </c>
      <c r="E79" s="17" t="b">
        <v>1</v>
      </c>
    </row>
    <row r="80" spans="1:5" x14ac:dyDescent="0.25">
      <c r="A80" s="14" t="s">
        <v>111</v>
      </c>
      <c r="B80" s="15" t="s">
        <v>116</v>
      </c>
      <c r="C80" s="16">
        <v>0.7</v>
      </c>
      <c r="D80" s="17" t="s">
        <v>113</v>
      </c>
      <c r="E80" s="17" t="b">
        <v>1</v>
      </c>
    </row>
    <row r="81" spans="1:5" x14ac:dyDescent="0.25">
      <c r="A81" s="14" t="s">
        <v>111</v>
      </c>
      <c r="B81" s="15" t="s">
        <v>117</v>
      </c>
      <c r="C81" s="16">
        <v>0.8</v>
      </c>
      <c r="D81" s="17" t="s">
        <v>113</v>
      </c>
      <c r="E81" s="17" t="b">
        <v>1</v>
      </c>
    </row>
    <row r="82" spans="1:5" x14ac:dyDescent="0.25">
      <c r="A82" s="14" t="s">
        <v>111</v>
      </c>
      <c r="B82" s="15" t="s">
        <v>118</v>
      </c>
      <c r="C82" s="16">
        <v>1</v>
      </c>
      <c r="D82" s="17" t="s">
        <v>113</v>
      </c>
      <c r="E82" s="17" t="b">
        <v>1</v>
      </c>
    </row>
    <row r="83" spans="1:5" x14ac:dyDescent="0.25">
      <c r="A83" s="38" t="s">
        <v>119</v>
      </c>
      <c r="B83" s="39" t="s">
        <v>112</v>
      </c>
      <c r="C83" s="40">
        <v>60</v>
      </c>
      <c r="D83" s="41" t="s">
        <v>120</v>
      </c>
      <c r="E83" s="41" t="b">
        <v>1</v>
      </c>
    </row>
    <row r="84" spans="1:5" x14ac:dyDescent="0.25">
      <c r="A84" s="38" t="s">
        <v>119</v>
      </c>
      <c r="B84" s="39" t="s">
        <v>114</v>
      </c>
      <c r="C84" s="40">
        <v>50</v>
      </c>
      <c r="D84" s="41" t="s">
        <v>120</v>
      </c>
      <c r="E84" s="41" t="b">
        <v>1</v>
      </c>
    </row>
    <row r="85" spans="1:5" x14ac:dyDescent="0.25">
      <c r="A85" s="38" t="s">
        <v>119</v>
      </c>
      <c r="B85" s="39" t="s">
        <v>115</v>
      </c>
      <c r="C85" s="40">
        <v>40</v>
      </c>
      <c r="D85" s="41" t="s">
        <v>120</v>
      </c>
      <c r="E85" s="41" t="b">
        <v>1</v>
      </c>
    </row>
    <row r="86" spans="1:5" x14ac:dyDescent="0.25">
      <c r="A86" s="38" t="s">
        <v>119</v>
      </c>
      <c r="B86" s="39" t="s">
        <v>116</v>
      </c>
      <c r="C86" s="40">
        <v>90</v>
      </c>
      <c r="D86" s="41" t="s">
        <v>120</v>
      </c>
      <c r="E86" s="41" t="b">
        <v>1</v>
      </c>
    </row>
    <row r="87" spans="1:5" x14ac:dyDescent="0.25">
      <c r="A87" s="38" t="s">
        <v>119</v>
      </c>
      <c r="B87" s="39" t="s">
        <v>117</v>
      </c>
      <c r="C87" s="40">
        <v>75</v>
      </c>
      <c r="D87" s="41" t="s">
        <v>120</v>
      </c>
      <c r="E87" s="41" t="b">
        <v>1</v>
      </c>
    </row>
    <row r="88" spans="1:5" x14ac:dyDescent="0.25">
      <c r="A88" s="38" t="s">
        <v>119</v>
      </c>
      <c r="B88" s="39" t="s">
        <v>118</v>
      </c>
      <c r="C88" s="40">
        <v>60</v>
      </c>
      <c r="D88" s="41" t="s">
        <v>120</v>
      </c>
      <c r="E88" s="41" t="b">
        <v>1</v>
      </c>
    </row>
    <row r="89" spans="1:5" x14ac:dyDescent="0.25">
      <c r="A89" s="54" t="s">
        <v>121</v>
      </c>
      <c r="B89" s="55" t="s">
        <v>209</v>
      </c>
      <c r="C89" s="56">
        <v>5</v>
      </c>
      <c r="D89" s="57" t="s">
        <v>211</v>
      </c>
      <c r="E89" s="57" t="b">
        <v>0</v>
      </c>
    </row>
    <row r="90" spans="1:5" x14ac:dyDescent="0.25">
      <c r="A90" s="54" t="s">
        <v>134</v>
      </c>
      <c r="B90" s="55" t="s">
        <v>209</v>
      </c>
      <c r="C90" s="56">
        <v>0.5</v>
      </c>
      <c r="D90" s="57" t="s">
        <v>211</v>
      </c>
      <c r="E90" s="69" t="b">
        <v>0</v>
      </c>
    </row>
    <row r="91" spans="1:5" x14ac:dyDescent="0.25">
      <c r="A91" s="96" t="s">
        <v>121</v>
      </c>
      <c r="B91" s="97" t="s">
        <v>208</v>
      </c>
      <c r="C91" s="98">
        <v>5</v>
      </c>
      <c r="D91" s="99" t="s">
        <v>211</v>
      </c>
      <c r="E91" s="69"/>
    </row>
    <row r="92" spans="1:5" x14ac:dyDescent="0.25">
      <c r="A92" s="96" t="s">
        <v>134</v>
      </c>
      <c r="B92" s="97" t="s">
        <v>208</v>
      </c>
      <c r="C92" s="98">
        <v>0.7</v>
      </c>
      <c r="D92" s="99" t="s">
        <v>211</v>
      </c>
      <c r="E92" s="69"/>
    </row>
    <row r="93" spans="1:5" x14ac:dyDescent="0.25">
      <c r="A93" s="54" t="s">
        <v>135</v>
      </c>
      <c r="B93" s="55" t="s">
        <v>210</v>
      </c>
      <c r="C93" s="56">
        <v>4</v>
      </c>
      <c r="D93" s="57" t="s">
        <v>211</v>
      </c>
      <c r="E93" s="57" t="b">
        <v>0</v>
      </c>
    </row>
    <row r="94" spans="1:5" x14ac:dyDescent="0.25">
      <c r="A94" s="66" t="s">
        <v>136</v>
      </c>
      <c r="B94" s="67" t="s">
        <v>122</v>
      </c>
      <c r="C94" s="68">
        <v>120</v>
      </c>
      <c r="D94" s="69"/>
      <c r="E94" s="69" t="b">
        <v>0</v>
      </c>
    </row>
    <row r="95" spans="1:5" x14ac:dyDescent="0.25">
      <c r="A95" s="70" t="s">
        <v>136</v>
      </c>
      <c r="B95" s="71" t="s">
        <v>123</v>
      </c>
      <c r="C95" s="72">
        <v>110</v>
      </c>
      <c r="D95" s="73"/>
      <c r="E95" s="73" t="b">
        <v>0</v>
      </c>
    </row>
    <row r="96" spans="1:5" x14ac:dyDescent="0.25">
      <c r="A96" s="70" t="s">
        <v>136</v>
      </c>
      <c r="B96" s="71" t="s">
        <v>124</v>
      </c>
      <c r="C96" s="72">
        <v>100</v>
      </c>
      <c r="D96" s="73"/>
      <c r="E96" s="73" t="b">
        <v>0</v>
      </c>
    </row>
    <row r="97" spans="1:5" x14ac:dyDescent="0.25">
      <c r="A97" s="70" t="s">
        <v>136</v>
      </c>
      <c r="B97" s="71" t="s">
        <v>125</v>
      </c>
      <c r="C97" s="72">
        <v>130</v>
      </c>
      <c r="D97" s="73"/>
      <c r="E97" s="73" t="b">
        <v>0</v>
      </c>
    </row>
    <row r="98" spans="1:5" x14ac:dyDescent="0.25">
      <c r="A98" s="70" t="s">
        <v>136</v>
      </c>
      <c r="B98" s="71" t="s">
        <v>126</v>
      </c>
      <c r="C98" s="72">
        <v>120</v>
      </c>
      <c r="D98" s="73"/>
      <c r="E98" s="73" t="b">
        <v>0</v>
      </c>
    </row>
    <row r="99" spans="1:5" x14ac:dyDescent="0.25">
      <c r="A99" s="70" t="s">
        <v>136</v>
      </c>
      <c r="B99" s="74" t="s">
        <v>127</v>
      </c>
      <c r="C99" s="75">
        <v>110</v>
      </c>
      <c r="D99" s="76"/>
      <c r="E99" s="76" t="b">
        <v>0</v>
      </c>
    </row>
    <row r="100" spans="1:5" x14ac:dyDescent="0.25">
      <c r="A100" s="70" t="s">
        <v>136</v>
      </c>
      <c r="B100" s="67" t="s">
        <v>128</v>
      </c>
      <c r="C100" s="68">
        <v>120</v>
      </c>
      <c r="D100" s="69"/>
      <c r="E100" s="69" t="b">
        <v>0</v>
      </c>
    </row>
    <row r="101" spans="1:5" x14ac:dyDescent="0.25">
      <c r="A101" s="70" t="s">
        <v>136</v>
      </c>
      <c r="B101" s="71" t="s">
        <v>129</v>
      </c>
      <c r="C101" s="72">
        <v>110</v>
      </c>
      <c r="D101" s="73"/>
      <c r="E101" s="73" t="b">
        <v>0</v>
      </c>
    </row>
    <row r="102" spans="1:5" x14ac:dyDescent="0.25">
      <c r="A102" s="70" t="s">
        <v>136</v>
      </c>
      <c r="B102" s="71" t="s">
        <v>130</v>
      </c>
      <c r="C102" s="72">
        <v>100</v>
      </c>
      <c r="D102" s="73"/>
      <c r="E102" s="73" t="b">
        <v>0</v>
      </c>
    </row>
    <row r="103" spans="1:5" x14ac:dyDescent="0.25">
      <c r="A103" s="70" t="s">
        <v>136</v>
      </c>
      <c r="B103" s="71" t="s">
        <v>131</v>
      </c>
      <c r="C103" s="72">
        <v>130</v>
      </c>
      <c r="D103" s="73"/>
      <c r="E103" s="73" t="b">
        <v>0</v>
      </c>
    </row>
    <row r="104" spans="1:5" x14ac:dyDescent="0.25">
      <c r="A104" s="70" t="s">
        <v>136</v>
      </c>
      <c r="B104" s="71" t="s">
        <v>132</v>
      </c>
      <c r="C104" s="72">
        <v>120</v>
      </c>
      <c r="D104" s="73"/>
      <c r="E104" s="73" t="b">
        <v>0</v>
      </c>
    </row>
    <row r="105" spans="1:5" x14ac:dyDescent="0.25">
      <c r="A105" s="70" t="s">
        <v>136</v>
      </c>
      <c r="B105" s="74" t="s">
        <v>133</v>
      </c>
      <c r="C105" s="75">
        <v>100</v>
      </c>
      <c r="D105" s="76"/>
      <c r="E105" s="76" t="b">
        <v>0</v>
      </c>
    </row>
    <row r="106" spans="1:5" x14ac:dyDescent="0.25">
      <c r="A106" s="77" t="s">
        <v>136</v>
      </c>
      <c r="B106" s="71" t="s">
        <v>79</v>
      </c>
      <c r="C106" s="72">
        <v>999</v>
      </c>
      <c r="D106" s="73"/>
      <c r="E106" s="73" t="b">
        <v>0</v>
      </c>
    </row>
    <row r="107" spans="1:5" x14ac:dyDescent="0.25">
      <c r="A107" s="54" t="s">
        <v>137</v>
      </c>
      <c r="B107" s="55" t="s">
        <v>122</v>
      </c>
      <c r="C107" s="56">
        <v>0.5</v>
      </c>
      <c r="D107" s="57"/>
      <c r="E107" s="57" t="b">
        <v>0</v>
      </c>
    </row>
    <row r="108" spans="1:5" x14ac:dyDescent="0.25">
      <c r="A108" s="58" t="s">
        <v>137</v>
      </c>
      <c r="B108" s="59" t="s">
        <v>123</v>
      </c>
      <c r="C108" s="60">
        <v>0.5</v>
      </c>
      <c r="D108" s="61"/>
      <c r="E108" s="61" t="b">
        <v>0</v>
      </c>
    </row>
    <row r="109" spans="1:5" x14ac:dyDescent="0.25">
      <c r="A109" s="58" t="s">
        <v>137</v>
      </c>
      <c r="B109" s="59" t="s">
        <v>124</v>
      </c>
      <c r="C109" s="60">
        <v>0.5</v>
      </c>
      <c r="D109" s="61"/>
      <c r="E109" s="61" t="b">
        <v>0</v>
      </c>
    </row>
    <row r="110" spans="1:5" x14ac:dyDescent="0.25">
      <c r="A110" s="58" t="s">
        <v>137</v>
      </c>
      <c r="B110" s="59" t="s">
        <v>125</v>
      </c>
      <c r="C110" s="60">
        <v>0.5</v>
      </c>
      <c r="D110" s="61"/>
      <c r="E110" s="61" t="b">
        <v>0</v>
      </c>
    </row>
    <row r="111" spans="1:5" x14ac:dyDescent="0.25">
      <c r="A111" s="58" t="s">
        <v>137</v>
      </c>
      <c r="B111" s="59" t="s">
        <v>126</v>
      </c>
      <c r="C111" s="60">
        <v>0.5</v>
      </c>
      <c r="D111" s="61"/>
      <c r="E111" s="61" t="b">
        <v>0</v>
      </c>
    </row>
    <row r="112" spans="1:5" x14ac:dyDescent="0.25">
      <c r="A112" s="58" t="s">
        <v>137</v>
      </c>
      <c r="B112" s="62" t="s">
        <v>127</v>
      </c>
      <c r="C112" s="63">
        <v>0.5</v>
      </c>
      <c r="D112" s="64"/>
      <c r="E112" s="64" t="b">
        <v>0</v>
      </c>
    </row>
    <row r="113" spans="1:5" x14ac:dyDescent="0.25">
      <c r="A113" s="58" t="s">
        <v>137</v>
      </c>
      <c r="B113" s="55" t="s">
        <v>128</v>
      </c>
      <c r="C113" s="56">
        <v>0.5</v>
      </c>
      <c r="D113" s="57"/>
      <c r="E113" s="57" t="b">
        <v>0</v>
      </c>
    </row>
    <row r="114" spans="1:5" x14ac:dyDescent="0.25">
      <c r="A114" s="58" t="s">
        <v>137</v>
      </c>
      <c r="B114" s="59" t="s">
        <v>129</v>
      </c>
      <c r="C114" s="60">
        <v>0.5</v>
      </c>
      <c r="D114" s="61"/>
      <c r="E114" s="61" t="b">
        <v>0</v>
      </c>
    </row>
    <row r="115" spans="1:5" x14ac:dyDescent="0.25">
      <c r="A115" s="58" t="s">
        <v>137</v>
      </c>
      <c r="B115" s="59" t="s">
        <v>130</v>
      </c>
      <c r="C115" s="60">
        <v>0.5</v>
      </c>
      <c r="D115" s="61"/>
      <c r="E115" s="61" t="b">
        <v>0</v>
      </c>
    </row>
    <row r="116" spans="1:5" x14ac:dyDescent="0.25">
      <c r="A116" s="58" t="s">
        <v>137</v>
      </c>
      <c r="B116" s="59" t="s">
        <v>131</v>
      </c>
      <c r="C116" s="60">
        <v>0.5</v>
      </c>
      <c r="D116" s="61"/>
      <c r="E116" s="61" t="b">
        <v>0</v>
      </c>
    </row>
    <row r="117" spans="1:5" x14ac:dyDescent="0.25">
      <c r="A117" s="58" t="s">
        <v>137</v>
      </c>
      <c r="B117" s="59" t="s">
        <v>132</v>
      </c>
      <c r="C117" s="60">
        <v>0.5</v>
      </c>
      <c r="D117" s="61"/>
      <c r="E117" s="61" t="b">
        <v>0</v>
      </c>
    </row>
    <row r="118" spans="1:5" x14ac:dyDescent="0.25">
      <c r="A118" s="58" t="s">
        <v>137</v>
      </c>
      <c r="B118" s="62" t="s">
        <v>133</v>
      </c>
      <c r="C118" s="63">
        <v>0.5</v>
      </c>
      <c r="D118" s="64"/>
      <c r="E118" s="64" t="b">
        <v>0</v>
      </c>
    </row>
    <row r="119" spans="1:5" x14ac:dyDescent="0.25">
      <c r="A119" s="65" t="s">
        <v>137</v>
      </c>
      <c r="B119" s="59" t="s">
        <v>79</v>
      </c>
      <c r="C119" s="60">
        <v>1</v>
      </c>
      <c r="D119" s="61"/>
      <c r="E119" s="61" t="b">
        <v>0</v>
      </c>
    </row>
    <row r="120" spans="1:5" x14ac:dyDescent="0.25">
      <c r="A120" s="66" t="s">
        <v>138</v>
      </c>
      <c r="B120" s="67" t="s">
        <v>122</v>
      </c>
      <c r="C120" s="68">
        <v>100</v>
      </c>
      <c r="D120" s="69"/>
      <c r="E120" s="69" t="b">
        <v>0</v>
      </c>
    </row>
    <row r="121" spans="1:5" x14ac:dyDescent="0.25">
      <c r="A121" s="70" t="s">
        <v>138</v>
      </c>
      <c r="B121" s="71" t="s">
        <v>123</v>
      </c>
      <c r="C121" s="72">
        <v>90</v>
      </c>
      <c r="D121" s="73"/>
      <c r="E121" s="73" t="b">
        <v>0</v>
      </c>
    </row>
    <row r="122" spans="1:5" x14ac:dyDescent="0.25">
      <c r="A122" s="70" t="s">
        <v>138</v>
      </c>
      <c r="B122" s="71" t="s">
        <v>124</v>
      </c>
      <c r="C122" s="72">
        <v>80</v>
      </c>
      <c r="D122" s="73"/>
      <c r="E122" s="73" t="b">
        <v>0</v>
      </c>
    </row>
    <row r="123" spans="1:5" x14ac:dyDescent="0.25">
      <c r="A123" s="70" t="s">
        <v>138</v>
      </c>
      <c r="B123" s="71" t="s">
        <v>125</v>
      </c>
      <c r="C123" s="72">
        <v>110</v>
      </c>
      <c r="D123" s="73"/>
      <c r="E123" s="73" t="b">
        <v>0</v>
      </c>
    </row>
    <row r="124" spans="1:5" x14ac:dyDescent="0.25">
      <c r="A124" s="70" t="s">
        <v>138</v>
      </c>
      <c r="B124" s="71" t="s">
        <v>126</v>
      </c>
      <c r="C124" s="72">
        <v>100</v>
      </c>
      <c r="D124" s="73"/>
      <c r="E124" s="73" t="b">
        <v>0</v>
      </c>
    </row>
    <row r="125" spans="1:5" x14ac:dyDescent="0.25">
      <c r="A125" s="70" t="s">
        <v>138</v>
      </c>
      <c r="B125" s="74" t="s">
        <v>127</v>
      </c>
      <c r="C125" s="75">
        <v>90</v>
      </c>
      <c r="D125" s="76"/>
      <c r="E125" s="76" t="b">
        <v>0</v>
      </c>
    </row>
    <row r="126" spans="1:5" x14ac:dyDescent="0.25">
      <c r="A126" s="70" t="s">
        <v>138</v>
      </c>
      <c r="B126" s="67" t="s">
        <v>128</v>
      </c>
      <c r="C126" s="68">
        <v>100</v>
      </c>
      <c r="D126" s="69"/>
      <c r="E126" s="69" t="b">
        <v>0</v>
      </c>
    </row>
    <row r="127" spans="1:5" x14ac:dyDescent="0.25">
      <c r="A127" s="70" t="s">
        <v>138</v>
      </c>
      <c r="B127" s="71" t="s">
        <v>129</v>
      </c>
      <c r="C127" s="72">
        <v>90</v>
      </c>
      <c r="D127" s="73"/>
      <c r="E127" s="73" t="b">
        <v>0</v>
      </c>
    </row>
    <row r="128" spans="1:5" x14ac:dyDescent="0.25">
      <c r="A128" s="70" t="s">
        <v>138</v>
      </c>
      <c r="B128" s="71" t="s">
        <v>130</v>
      </c>
      <c r="C128" s="72">
        <v>80</v>
      </c>
      <c r="D128" s="73"/>
      <c r="E128" s="73" t="b">
        <v>0</v>
      </c>
    </row>
    <row r="129" spans="1:5" x14ac:dyDescent="0.25">
      <c r="A129" s="70" t="s">
        <v>138</v>
      </c>
      <c r="B129" s="71" t="s">
        <v>131</v>
      </c>
      <c r="C129" s="72">
        <v>100</v>
      </c>
      <c r="D129" s="73"/>
      <c r="E129" s="73" t="b">
        <v>0</v>
      </c>
    </row>
    <row r="130" spans="1:5" x14ac:dyDescent="0.25">
      <c r="A130" s="70" t="s">
        <v>138</v>
      </c>
      <c r="B130" s="71" t="s">
        <v>132</v>
      </c>
      <c r="C130" s="72">
        <v>90</v>
      </c>
      <c r="D130" s="73"/>
      <c r="E130" s="73" t="b">
        <v>0</v>
      </c>
    </row>
    <row r="131" spans="1:5" x14ac:dyDescent="0.25">
      <c r="A131" s="70" t="s">
        <v>138</v>
      </c>
      <c r="B131" s="74" t="s">
        <v>133</v>
      </c>
      <c r="C131" s="75">
        <v>80</v>
      </c>
      <c r="D131" s="76"/>
      <c r="E131" s="76" t="b">
        <v>0</v>
      </c>
    </row>
    <row r="132" spans="1:5" x14ac:dyDescent="0.25">
      <c r="A132" s="77" t="s">
        <v>138</v>
      </c>
      <c r="B132" s="74" t="s">
        <v>79</v>
      </c>
      <c r="C132" s="75">
        <v>999</v>
      </c>
      <c r="D132" s="76"/>
      <c r="E132" s="76" t="b">
        <v>0</v>
      </c>
    </row>
    <row r="133" spans="1:5" x14ac:dyDescent="0.25">
      <c r="A133" s="82" t="s">
        <v>173</v>
      </c>
      <c r="B133" s="83" t="s">
        <v>174</v>
      </c>
      <c r="C133" s="84">
        <v>10</v>
      </c>
      <c r="D133" s="85" t="s">
        <v>175</v>
      </c>
      <c r="E133" s="85" t="b">
        <v>0</v>
      </c>
    </row>
    <row r="134" spans="1:5" x14ac:dyDescent="0.25">
      <c r="A134" s="50" t="s">
        <v>176</v>
      </c>
      <c r="B134" s="51" t="s">
        <v>177</v>
      </c>
      <c r="C134" s="52">
        <v>1</v>
      </c>
      <c r="D134" s="53" t="s">
        <v>178</v>
      </c>
      <c r="E134" s="53" t="b">
        <v>0</v>
      </c>
    </row>
    <row r="135" spans="1:5" x14ac:dyDescent="0.25">
      <c r="A135" s="50" t="s">
        <v>176</v>
      </c>
      <c r="B135" s="51" t="s">
        <v>179</v>
      </c>
      <c r="C135" s="52">
        <v>20</v>
      </c>
      <c r="D135" s="53" t="s">
        <v>180</v>
      </c>
      <c r="E135" s="53" t="b">
        <v>0</v>
      </c>
    </row>
    <row r="136" spans="1:5" x14ac:dyDescent="0.25">
      <c r="A136" s="50" t="s">
        <v>176</v>
      </c>
      <c r="B136" s="51" t="s">
        <v>181</v>
      </c>
      <c r="C136" s="52">
        <v>10</v>
      </c>
      <c r="D136" s="53" t="s">
        <v>182</v>
      </c>
      <c r="E136" s="53" t="b">
        <v>0</v>
      </c>
    </row>
    <row r="137" spans="1:5" x14ac:dyDescent="0.25">
      <c r="A137" s="50" t="s">
        <v>176</v>
      </c>
      <c r="B137" s="51" t="s">
        <v>183</v>
      </c>
      <c r="C137" s="52">
        <v>150</v>
      </c>
      <c r="D137" s="53" t="s">
        <v>184</v>
      </c>
      <c r="E137" s="53" t="b">
        <v>0</v>
      </c>
    </row>
    <row r="138" spans="1:5" x14ac:dyDescent="0.25">
      <c r="A138" s="50" t="s">
        <v>176</v>
      </c>
      <c r="B138" s="51" t="s">
        <v>185</v>
      </c>
      <c r="C138" s="52">
        <v>0.5</v>
      </c>
      <c r="D138" s="53" t="s">
        <v>186</v>
      </c>
      <c r="E138" s="53" t="b">
        <v>0</v>
      </c>
    </row>
    <row r="139" spans="1:5" x14ac:dyDescent="0.25">
      <c r="A139" s="50" t="s">
        <v>176</v>
      </c>
      <c r="B139" s="51" t="s">
        <v>187</v>
      </c>
      <c r="C139" s="52">
        <v>5</v>
      </c>
      <c r="D139" s="53" t="s">
        <v>188</v>
      </c>
      <c r="E139" s="53" t="b">
        <v>0</v>
      </c>
    </row>
    <row r="140" spans="1:5" x14ac:dyDescent="0.25">
      <c r="A140" s="50" t="s">
        <v>176</v>
      </c>
      <c r="B140" s="51" t="s">
        <v>189</v>
      </c>
      <c r="C140" s="52">
        <v>1</v>
      </c>
      <c r="D140" s="53" t="s">
        <v>190</v>
      </c>
      <c r="E140" s="53" t="b">
        <v>0</v>
      </c>
    </row>
    <row r="141" spans="1:5" x14ac:dyDescent="0.25">
      <c r="A141" s="50" t="s">
        <v>176</v>
      </c>
      <c r="B141" s="51" t="s">
        <v>191</v>
      </c>
      <c r="C141" s="86" t="s">
        <v>192</v>
      </c>
      <c r="D141" s="53" t="s">
        <v>193</v>
      </c>
      <c r="E141" s="53" t="b">
        <v>0</v>
      </c>
    </row>
    <row r="142" spans="1:5" x14ac:dyDescent="0.25">
      <c r="A142" s="50" t="s">
        <v>176</v>
      </c>
      <c r="B142" s="51" t="s">
        <v>194</v>
      </c>
      <c r="C142" s="86" t="s">
        <v>195</v>
      </c>
      <c r="D142" s="53" t="s">
        <v>193</v>
      </c>
      <c r="E142" s="53" t="b">
        <v>0</v>
      </c>
    </row>
    <row r="143" spans="1:5" x14ac:dyDescent="0.25">
      <c r="A143" s="50" t="s">
        <v>176</v>
      </c>
      <c r="B143" s="51" t="s">
        <v>196</v>
      </c>
      <c r="C143" s="86">
        <v>5</v>
      </c>
      <c r="D143" s="53" t="s">
        <v>197</v>
      </c>
      <c r="E143" s="53" t="b">
        <v>0</v>
      </c>
    </row>
    <row r="144" spans="1:5" x14ac:dyDescent="0.25">
      <c r="A144" s="50" t="s">
        <v>176</v>
      </c>
      <c r="B144" s="51" t="s">
        <v>198</v>
      </c>
      <c r="C144" s="86">
        <v>20</v>
      </c>
      <c r="D144" s="53" t="s">
        <v>199</v>
      </c>
      <c r="E144" s="53" t="b">
        <v>0</v>
      </c>
    </row>
    <row r="145" spans="1:5" x14ac:dyDescent="0.25">
      <c r="A145" s="50" t="s">
        <v>176</v>
      </c>
      <c r="B145" s="51" t="s">
        <v>200</v>
      </c>
      <c r="C145" s="86">
        <v>10</v>
      </c>
      <c r="D145" s="53" t="s">
        <v>201</v>
      </c>
      <c r="E145" s="53" t="b">
        <v>0</v>
      </c>
    </row>
    <row r="146" spans="1:5" x14ac:dyDescent="0.25">
      <c r="A146" s="50" t="s">
        <v>176</v>
      </c>
      <c r="B146" s="51" t="s">
        <v>202</v>
      </c>
      <c r="C146" s="86">
        <v>30</v>
      </c>
      <c r="D146" s="53" t="s">
        <v>203</v>
      </c>
      <c r="E146" s="53" t="b">
        <v>0</v>
      </c>
    </row>
    <row r="147" spans="1:5" x14ac:dyDescent="0.25">
      <c r="A147" s="87" t="s">
        <v>204</v>
      </c>
      <c r="B147" s="88" t="s">
        <v>177</v>
      </c>
      <c r="C147" s="89">
        <v>1</v>
      </c>
      <c r="D147" s="90" t="s">
        <v>178</v>
      </c>
      <c r="E147" s="90" t="b">
        <v>1</v>
      </c>
    </row>
    <row r="148" spans="1:5" x14ac:dyDescent="0.25">
      <c r="A148" s="87" t="s">
        <v>204</v>
      </c>
      <c r="B148" s="88" t="s">
        <v>179</v>
      </c>
      <c r="C148" s="89">
        <v>20</v>
      </c>
      <c r="D148" s="90" t="s">
        <v>180</v>
      </c>
      <c r="E148" s="90" t="b">
        <v>1</v>
      </c>
    </row>
    <row r="149" spans="1:5" x14ac:dyDescent="0.25">
      <c r="A149" s="87" t="s">
        <v>204</v>
      </c>
      <c r="B149" s="88" t="s">
        <v>181</v>
      </c>
      <c r="C149" s="89">
        <v>10</v>
      </c>
      <c r="D149" s="90" t="s">
        <v>182</v>
      </c>
      <c r="E149" s="90" t="b">
        <v>1</v>
      </c>
    </row>
    <row r="150" spans="1:5" x14ac:dyDescent="0.25">
      <c r="A150" s="87" t="s">
        <v>204</v>
      </c>
      <c r="B150" s="88" t="s">
        <v>183</v>
      </c>
      <c r="C150" s="89">
        <v>150</v>
      </c>
      <c r="D150" s="90" t="s">
        <v>184</v>
      </c>
      <c r="E150" s="90" t="b">
        <v>1</v>
      </c>
    </row>
    <row r="151" spans="1:5" x14ac:dyDescent="0.25">
      <c r="A151" s="87" t="s">
        <v>204</v>
      </c>
      <c r="B151" s="88" t="s">
        <v>185</v>
      </c>
      <c r="C151" s="89">
        <v>0.1</v>
      </c>
      <c r="D151" s="90" t="s">
        <v>186</v>
      </c>
      <c r="E151" s="90" t="b">
        <v>1</v>
      </c>
    </row>
    <row r="152" spans="1:5" x14ac:dyDescent="0.25">
      <c r="A152" s="87" t="s">
        <v>204</v>
      </c>
      <c r="B152" s="88" t="s">
        <v>187</v>
      </c>
      <c r="C152" s="89">
        <v>0.3</v>
      </c>
      <c r="D152" s="90" t="s">
        <v>188</v>
      </c>
      <c r="E152" s="90" t="b">
        <v>1</v>
      </c>
    </row>
    <row r="153" spans="1:5" x14ac:dyDescent="0.25">
      <c r="A153" s="87" t="s">
        <v>204</v>
      </c>
      <c r="B153" s="88" t="s">
        <v>189</v>
      </c>
      <c r="C153" s="89">
        <v>0.1</v>
      </c>
      <c r="D153" s="90" t="s">
        <v>190</v>
      </c>
      <c r="E153" s="90" t="b">
        <v>0</v>
      </c>
    </row>
    <row r="154" spans="1:5" x14ac:dyDescent="0.25">
      <c r="A154" s="87" t="s">
        <v>204</v>
      </c>
      <c r="B154" s="88" t="s">
        <v>191</v>
      </c>
      <c r="C154" s="91" t="s">
        <v>205</v>
      </c>
      <c r="D154" s="90" t="s">
        <v>193</v>
      </c>
      <c r="E154" s="90" t="b">
        <v>1</v>
      </c>
    </row>
    <row r="155" spans="1:5" x14ac:dyDescent="0.25">
      <c r="A155" s="87" t="s">
        <v>204</v>
      </c>
      <c r="B155" s="88" t="s">
        <v>194</v>
      </c>
      <c r="C155" s="91" t="s">
        <v>205</v>
      </c>
      <c r="D155" s="90" t="s">
        <v>193</v>
      </c>
      <c r="E155" s="90" t="b">
        <v>1</v>
      </c>
    </row>
    <row r="156" spans="1:5" x14ac:dyDescent="0.25">
      <c r="A156" s="87" t="s">
        <v>204</v>
      </c>
      <c r="B156" s="88" t="s">
        <v>196</v>
      </c>
      <c r="C156" s="91">
        <v>0.5</v>
      </c>
      <c r="D156" s="90" t="s">
        <v>197</v>
      </c>
      <c r="E156" s="90" t="b">
        <v>0</v>
      </c>
    </row>
    <row r="157" spans="1:5" x14ac:dyDescent="0.25">
      <c r="A157" s="87" t="s">
        <v>204</v>
      </c>
      <c r="B157" s="88" t="s">
        <v>198</v>
      </c>
      <c r="C157" s="91">
        <v>2</v>
      </c>
      <c r="D157" s="90" t="s">
        <v>199</v>
      </c>
      <c r="E157" s="90" t="b">
        <v>0</v>
      </c>
    </row>
    <row r="158" spans="1:5" x14ac:dyDescent="0.25">
      <c r="A158" s="87" t="s">
        <v>204</v>
      </c>
      <c r="B158" s="88" t="s">
        <v>200</v>
      </c>
      <c r="C158" s="91">
        <v>0.8</v>
      </c>
      <c r="D158" s="90" t="s">
        <v>201</v>
      </c>
      <c r="E158" s="90" t="b">
        <v>0</v>
      </c>
    </row>
    <row r="159" spans="1:5" x14ac:dyDescent="0.25">
      <c r="A159" s="87" t="s">
        <v>204</v>
      </c>
      <c r="B159" s="88" t="s">
        <v>202</v>
      </c>
      <c r="C159" s="91">
        <v>3</v>
      </c>
      <c r="D159" s="90" t="s">
        <v>203</v>
      </c>
      <c r="E159" s="90" t="b">
        <v>0</v>
      </c>
    </row>
  </sheetData>
  <autoFilter ref="A1:E159" xr:uid="{2E260699-380A-45E9-8DD6-224CE4804B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lkp_project</vt:lpstr>
      <vt:lpstr>lkp_main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 Jooste</dc:creator>
  <cp:lastModifiedBy>Fritz Jooste</cp:lastModifiedBy>
  <dcterms:created xsi:type="dcterms:W3CDTF">2025-09-02T21:20:57Z</dcterms:created>
  <dcterms:modified xsi:type="dcterms:W3CDTF">2025-09-30T22:43:11Z</dcterms:modified>
</cp:coreProperties>
</file>